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berni/Documents/RC-Rally/Rally_Bavaria_Dokumente/Isen/Isen_2018/"/>
    </mc:Choice>
  </mc:AlternateContent>
  <xr:revisionPtr revIDLastSave="0" documentId="10_ncr:8100000_{1BED1771-4F4F-B248-B909-0AD69BBB5180}" xr6:coauthVersionLast="34" xr6:coauthVersionMax="34" xr10:uidLastSave="{00000000-0000-0000-0000-000000000000}"/>
  <bookViews>
    <workbookView xWindow="120" yWindow="460" windowWidth="40960" windowHeight="20980" xr2:uid="{00000000-000D-0000-FFFF-FFFF00000000}"/>
  </bookViews>
  <sheets>
    <sheet name="Gesamt" sheetId="1" r:id="rId1"/>
    <sheet name="WP1" sheetId="2" r:id="rId2"/>
    <sheet name="WP2" sheetId="3" r:id="rId3"/>
    <sheet name="WP3" sheetId="4" r:id="rId4"/>
    <sheet name="WP4" sheetId="5" r:id="rId5"/>
    <sheet name="WP5" sheetId="6" r:id="rId6"/>
    <sheet name="Endstand" sheetId="8" r:id="rId7"/>
    <sheet name="Startreihenfolge" sheetId="9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E7" i="8"/>
  <c r="D7" i="8"/>
  <c r="C7" i="8"/>
  <c r="G7" i="8" s="1"/>
  <c r="B7" i="8"/>
  <c r="F6" i="8"/>
  <c r="E6" i="8"/>
  <c r="D6" i="8"/>
  <c r="C6" i="8"/>
  <c r="B6" i="8"/>
  <c r="F5" i="8"/>
  <c r="E5" i="8"/>
  <c r="D5" i="8"/>
  <c r="C5" i="8"/>
  <c r="B5" i="8"/>
  <c r="F4" i="8"/>
  <c r="E4" i="8"/>
  <c r="D4" i="8"/>
  <c r="C4" i="8"/>
  <c r="B4" i="8"/>
  <c r="G4" i="8" s="1"/>
  <c r="F3" i="8"/>
  <c r="E3" i="8"/>
  <c r="D3" i="8"/>
  <c r="C3" i="8"/>
  <c r="G3" i="8" s="1"/>
  <c r="B3" i="8"/>
  <c r="F2" i="8"/>
  <c r="E2" i="8"/>
  <c r="D2" i="8"/>
  <c r="C2" i="8"/>
  <c r="B2" i="8"/>
  <c r="A1" i="8"/>
  <c r="F4" i="6"/>
  <c r="F6" i="6"/>
  <c r="F5" i="6"/>
  <c r="F7" i="6"/>
  <c r="F2" i="6"/>
  <c r="F3" i="6"/>
  <c r="E4" i="6"/>
  <c r="E6" i="6"/>
  <c r="E5" i="6"/>
  <c r="E7" i="6"/>
  <c r="E2" i="6"/>
  <c r="E3" i="6"/>
  <c r="D4" i="6"/>
  <c r="D6" i="6"/>
  <c r="D5" i="6"/>
  <c r="D7" i="6"/>
  <c r="D2" i="6"/>
  <c r="D3" i="6"/>
  <c r="C4" i="6"/>
  <c r="C6" i="6"/>
  <c r="C5" i="6"/>
  <c r="C7" i="6"/>
  <c r="C2" i="6"/>
  <c r="C3" i="6"/>
  <c r="B4" i="6"/>
  <c r="B6" i="6"/>
  <c r="B5" i="6"/>
  <c r="B7" i="6"/>
  <c r="B2" i="6"/>
  <c r="B3" i="6"/>
  <c r="E4" i="5"/>
  <c r="E6" i="5"/>
  <c r="E5" i="5"/>
  <c r="E7" i="5"/>
  <c r="E2" i="5"/>
  <c r="E3" i="5"/>
  <c r="D4" i="5"/>
  <c r="D6" i="5"/>
  <c r="D5" i="5"/>
  <c r="D7" i="5"/>
  <c r="D2" i="5"/>
  <c r="D3" i="5"/>
  <c r="C4" i="5"/>
  <c r="C6" i="5"/>
  <c r="C5" i="5"/>
  <c r="C7" i="5"/>
  <c r="C2" i="5"/>
  <c r="C3" i="5"/>
  <c r="B4" i="5"/>
  <c r="B6" i="5"/>
  <c r="B5" i="5"/>
  <c r="B7" i="5"/>
  <c r="B2" i="5"/>
  <c r="B3" i="5"/>
  <c r="D2" i="4"/>
  <c r="D6" i="4"/>
  <c r="D5" i="4"/>
  <c r="D7" i="4"/>
  <c r="D3" i="4"/>
  <c r="D4" i="4"/>
  <c r="C2" i="4"/>
  <c r="C6" i="4"/>
  <c r="C5" i="4"/>
  <c r="C7" i="4"/>
  <c r="C3" i="4"/>
  <c r="C4" i="4"/>
  <c r="B2" i="4"/>
  <c r="B6" i="4"/>
  <c r="B5" i="4"/>
  <c r="B7" i="4"/>
  <c r="B3" i="4"/>
  <c r="B4" i="4"/>
  <c r="C3" i="3"/>
  <c r="C6" i="3"/>
  <c r="C5" i="3"/>
  <c r="C7" i="3"/>
  <c r="C2" i="3"/>
  <c r="C4" i="3"/>
  <c r="B2" i="2"/>
  <c r="B4" i="3"/>
  <c r="B3" i="3"/>
  <c r="B6" i="3"/>
  <c r="B5" i="3"/>
  <c r="B7" i="3"/>
  <c r="B2" i="3"/>
  <c r="B4" i="2"/>
  <c r="G2" i="8" l="1"/>
  <c r="J2" i="8" s="1"/>
  <c r="G5" i="8"/>
  <c r="G6" i="8"/>
  <c r="J3" i="8"/>
  <c r="I3" i="8"/>
  <c r="H3" i="8"/>
  <c r="I4" i="8"/>
  <c r="H4" i="8"/>
  <c r="J4" i="8"/>
  <c r="J7" i="8"/>
  <c r="I7" i="8"/>
  <c r="H7" i="8"/>
  <c r="H5" i="8"/>
  <c r="I5" i="8"/>
  <c r="J5" i="8"/>
  <c r="J6" i="8"/>
  <c r="H6" i="8"/>
  <c r="I6" i="8"/>
  <c r="N11" i="1"/>
  <c r="N10" i="1"/>
  <c r="M7" i="1" l="1"/>
  <c r="M6" i="1"/>
  <c r="M5" i="1"/>
  <c r="M4" i="1"/>
  <c r="M3" i="1"/>
  <c r="M2" i="1"/>
  <c r="K7" i="1"/>
  <c r="K6" i="1"/>
  <c r="K5" i="1"/>
  <c r="K4" i="1"/>
  <c r="K3" i="1"/>
  <c r="K2" i="1"/>
  <c r="I7" i="1"/>
  <c r="I6" i="1"/>
  <c r="I5" i="1"/>
  <c r="I4" i="1"/>
  <c r="I3" i="1"/>
  <c r="I2" i="1"/>
  <c r="G7" i="1"/>
  <c r="G6" i="1"/>
  <c r="G5" i="1"/>
  <c r="G4" i="1"/>
  <c r="G3" i="1"/>
  <c r="G2" i="1"/>
  <c r="E7" i="1"/>
  <c r="E6" i="1"/>
  <c r="E5" i="1"/>
  <c r="E4" i="1"/>
  <c r="E3" i="1"/>
  <c r="E2" i="1"/>
  <c r="C7" i="1"/>
  <c r="C6" i="1"/>
  <c r="C5" i="1"/>
  <c r="C4" i="1"/>
  <c r="C3" i="1"/>
  <c r="C2" i="1"/>
  <c r="B3" i="2"/>
  <c r="B5" i="2"/>
  <c r="C4" i="2" s="1"/>
  <c r="B6" i="2"/>
  <c r="B7" i="2"/>
  <c r="O10" i="1"/>
  <c r="M10" i="1"/>
  <c r="K10" i="1"/>
  <c r="I10" i="1"/>
  <c r="G10" i="1"/>
  <c r="E10" i="1"/>
  <c r="C10" i="1"/>
  <c r="O11" i="1"/>
  <c r="M11" i="1"/>
  <c r="K11" i="1"/>
  <c r="I11" i="1"/>
  <c r="G11" i="1"/>
  <c r="E11" i="1"/>
  <c r="C11" i="1"/>
  <c r="N13" i="1"/>
  <c r="C7" i="2" l="1"/>
  <c r="C3" i="2"/>
  <c r="C5" i="2"/>
  <c r="C6" i="2"/>
  <c r="D7" i="2"/>
  <c r="G2" i="6"/>
  <c r="G5" i="6"/>
  <c r="G7" i="6"/>
  <c r="G4" i="6"/>
  <c r="G6" i="6"/>
  <c r="G3" i="6"/>
  <c r="F2" i="5"/>
  <c r="F5" i="5"/>
  <c r="F7" i="5"/>
  <c r="F4" i="5"/>
  <c r="F6" i="5"/>
  <c r="F3" i="5"/>
  <c r="E3" i="4"/>
  <c r="E7" i="4"/>
  <c r="E5" i="4"/>
  <c r="E2" i="4"/>
  <c r="E6" i="4"/>
  <c r="E4" i="4"/>
  <c r="E7" i="2"/>
  <c r="E6" i="2"/>
  <c r="E5" i="2"/>
  <c r="E4" i="2"/>
  <c r="E3" i="2"/>
  <c r="D6" i="2"/>
  <c r="D5" i="2"/>
  <c r="D4" i="2"/>
  <c r="D3" i="2"/>
  <c r="A11" i="3"/>
  <c r="H3" i="6" l="1"/>
  <c r="J3" i="6"/>
  <c r="I3" i="6"/>
  <c r="G7" i="4"/>
  <c r="H7" i="4"/>
  <c r="G6" i="4"/>
  <c r="H6" i="4"/>
  <c r="I7" i="5"/>
  <c r="H7" i="5"/>
  <c r="H2" i="4"/>
  <c r="G3" i="5"/>
  <c r="H3" i="5"/>
  <c r="I3" i="5"/>
  <c r="J4" i="6"/>
  <c r="I4" i="6"/>
  <c r="F4" i="4"/>
  <c r="H4" i="4"/>
  <c r="G4" i="4"/>
  <c r="I4" i="5"/>
  <c r="H4" i="5"/>
  <c r="H5" i="6"/>
  <c r="I5" i="6"/>
  <c r="H3" i="4"/>
  <c r="G3" i="4"/>
  <c r="H6" i="6"/>
  <c r="J6" i="6"/>
  <c r="I6" i="6"/>
  <c r="H5" i="4"/>
  <c r="H6" i="5"/>
  <c r="I6" i="5"/>
  <c r="I2" i="5"/>
  <c r="J7" i="6"/>
  <c r="I7" i="6"/>
  <c r="H7" i="6"/>
  <c r="J2" i="6"/>
  <c r="J5" i="6"/>
  <c r="H4" i="6"/>
  <c r="G6" i="5"/>
  <c r="G4" i="5"/>
  <c r="I5" i="5"/>
  <c r="G7" i="5"/>
  <c r="G5" i="5"/>
  <c r="H5" i="5"/>
  <c r="G5" i="4"/>
  <c r="F5" i="4"/>
  <c r="F6" i="4"/>
  <c r="F3" i="4"/>
  <c r="F7" i="4"/>
  <c r="N2" i="1"/>
  <c r="N5" i="1"/>
  <c r="A1" i="6" l="1"/>
  <c r="A1" i="5"/>
  <c r="A1" i="4"/>
  <c r="D5" i="3" l="1"/>
  <c r="D6" i="3"/>
  <c r="D4" i="3"/>
  <c r="D2" i="3"/>
  <c r="E2" i="3" s="1"/>
  <c r="D7" i="3"/>
  <c r="D3" i="3"/>
  <c r="A1" i="3"/>
  <c r="B1" i="2"/>
  <c r="C2" i="2" s="1"/>
  <c r="A1" i="2"/>
  <c r="E3" i="3" l="1"/>
  <c r="E7" i="3"/>
  <c r="E4" i="3"/>
  <c r="E6" i="3"/>
  <c r="E5" i="3"/>
  <c r="F6" i="3"/>
  <c r="G6" i="3"/>
  <c r="G3" i="3"/>
  <c r="F3" i="3"/>
  <c r="G7" i="3"/>
  <c r="F7" i="3"/>
  <c r="F5" i="3"/>
  <c r="G5" i="3"/>
  <c r="G4" i="3"/>
  <c r="F4" i="3"/>
  <c r="N7" i="1"/>
  <c r="N6" i="1"/>
  <c r="N3" i="1"/>
  <c r="N4" i="1"/>
  <c r="O7" i="1" l="1"/>
  <c r="O4" i="1"/>
  <c r="O3" i="1"/>
  <c r="O5" i="1"/>
  <c r="O2" i="1"/>
  <c r="O6" i="1"/>
</calcChain>
</file>

<file path=xl/sharedStrings.xml><?xml version="1.0" encoding="utf-8"?>
<sst xmlns="http://schemas.openxmlformats.org/spreadsheetml/2006/main" count="121" uniqueCount="29">
  <si>
    <t>Fahrer</t>
  </si>
  <si>
    <t>WP1</t>
  </si>
  <si>
    <t>WP2</t>
  </si>
  <si>
    <t>WP3</t>
  </si>
  <si>
    <t>WP4</t>
  </si>
  <si>
    <t>WP5</t>
  </si>
  <si>
    <t>Berni</t>
  </si>
  <si>
    <t>Tilo</t>
  </si>
  <si>
    <t>WP6</t>
  </si>
  <si>
    <t>ZW</t>
  </si>
  <si>
    <t>Ges.Wertung</t>
  </si>
  <si>
    <t>Ges.-Zeit</t>
  </si>
  <si>
    <t>Platzierung</t>
  </si>
  <si>
    <t>Gesamt</t>
  </si>
  <si>
    <t>Differenz 
zum 
Vordermann</t>
  </si>
  <si>
    <t>Differenz 
zum Ersten</t>
  </si>
  <si>
    <t>Alex</t>
  </si>
  <si>
    <t xml:space="preserve">Sebastian(Monster) </t>
  </si>
  <si>
    <t>Rolf WRC3</t>
  </si>
  <si>
    <t xml:space="preserve">  </t>
  </si>
  <si>
    <t>Amelie(Monster)</t>
  </si>
  <si>
    <t>Rainer</t>
  </si>
  <si>
    <t>Janis</t>
  </si>
  <si>
    <t>Startnummer</t>
  </si>
  <si>
    <t>Nach der 2ten Werteprüfung</t>
  </si>
  <si>
    <t>Sabine</t>
  </si>
  <si>
    <t>Punkte</t>
  </si>
  <si>
    <t>Powerstage</t>
  </si>
  <si>
    <t>Gesamt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</si>
</sst>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7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2" fillId="4" borderId="0" xfId="0" applyFont="1" applyFill="1"/>
    <xf numFmtId="0" fontId="3" fillId="0" borderId="0" xfId="0" applyFont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Rennverlauf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90127174594193"/>
          <c:y val="0.10638795245651328"/>
          <c:w val="0.85726989533516285"/>
          <c:h val="0.55292404419029373"/>
        </c:manualLayout>
      </c:layout>
      <c:lineChart>
        <c:grouping val="standard"/>
        <c:varyColors val="0"/>
        <c:ser>
          <c:idx val="0"/>
          <c:order val="0"/>
          <c:tx>
            <c:strRef>
              <c:f>Gesamt!$A$2</c:f>
              <c:strCache>
                <c:ptCount val="1"/>
                <c:pt idx="0">
                  <c:v>Tilo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(Gesamt!$C$2,Gesamt!$E$2,Gesamt!$G$2,Gesamt!$I$2,Gesamt!$K$2,Gesamt!$O$2)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B9-874C-A4F7-C4FABCA6C16D}"/>
            </c:ext>
          </c:extLst>
        </c:ser>
        <c:ser>
          <c:idx val="1"/>
          <c:order val="1"/>
          <c:tx>
            <c:strRef>
              <c:f>Gesamt!$A$3</c:f>
              <c:strCache>
                <c:ptCount val="1"/>
                <c:pt idx="0">
                  <c:v>Alex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(Gesamt!$C$3,Gesamt!$E$3,Gesamt!$G$3,Gesamt!$I$3,Gesamt!$K$3,Gesamt!$O$3)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B9-874C-A4F7-C4FABCA6C16D}"/>
            </c:ext>
          </c:extLst>
        </c:ser>
        <c:ser>
          <c:idx val="2"/>
          <c:order val="2"/>
          <c:tx>
            <c:strRef>
              <c:f>Gesamt!$A$4</c:f>
              <c:strCache>
                <c:ptCount val="1"/>
                <c:pt idx="0">
                  <c:v>Rainer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(Gesamt!$C$4,Gesamt!$E$4,Gesamt!$G$4,Gesamt!$I$4,Gesamt!$K$4,Gesamt!$O$4)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B9-874C-A4F7-C4FABCA6C16D}"/>
            </c:ext>
          </c:extLst>
        </c:ser>
        <c:ser>
          <c:idx val="3"/>
          <c:order val="3"/>
          <c:tx>
            <c:strRef>
              <c:f>Gesamt!$A$5</c:f>
              <c:strCache>
                <c:ptCount val="1"/>
                <c:pt idx="0">
                  <c:v>Janis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(Gesamt!$C$5,Gesamt!$E$5,Gesamt!$G$5,Gesamt!$I$5,Gesamt!$K$5,Gesamt!$O$5)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B9-874C-A4F7-C4FABCA6C16D}"/>
            </c:ext>
          </c:extLst>
        </c:ser>
        <c:ser>
          <c:idx val="4"/>
          <c:order val="4"/>
          <c:tx>
            <c:strRef>
              <c:f>Gesamt!$A$6</c:f>
              <c:strCache>
                <c:ptCount val="1"/>
                <c:pt idx="0">
                  <c:v>Sabine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(Gesamt!$C$6,Gesamt!$E$6,Gesamt!$G$6,Gesamt!$I$6,Gesamt!$K$6,Gesamt!$O$6)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B9-874C-A4F7-C4FABCA6C16D}"/>
            </c:ext>
          </c:extLst>
        </c:ser>
        <c:ser>
          <c:idx val="5"/>
          <c:order val="5"/>
          <c:tx>
            <c:strRef>
              <c:f>Gesamt!$A$7</c:f>
              <c:strCache>
                <c:ptCount val="1"/>
                <c:pt idx="0">
                  <c:v>Berni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(Gesamt!$C$7,Gesamt!$E$7,Gesamt!$G$7,Gesamt!$I$7,Gesamt!$K$7,Gesamt!$O$7)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B9-874C-A4F7-C4FABCA6C1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6029584"/>
        <c:axId val="386029912"/>
      </c:lineChart>
      <c:catAx>
        <c:axId val="3860295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6029912"/>
        <c:crosses val="autoZero"/>
        <c:auto val="0"/>
        <c:lblAlgn val="ctr"/>
        <c:lblOffset val="100"/>
        <c:noMultiLvlLbl val="0"/>
      </c:catAx>
      <c:valAx>
        <c:axId val="386029912"/>
        <c:scaling>
          <c:orientation val="maxMin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602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Zeiten der Einzel WP's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Gesamt!$A$2</c:f>
              <c:strCache>
                <c:ptCount val="1"/>
                <c:pt idx="0">
                  <c:v>Tilo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(Gesamt!$B$2,Gesamt!$D$2,Gesamt!$F$2,Gesamt!$H$2,Gesamt!$J$2,Gesamt!$N$2)</c:f>
              <c:numCache>
                <c:formatCode>mm:ss.0</c:formatCode>
                <c:ptCount val="6"/>
                <c:pt idx="0">
                  <c:v>1.1263888888888888E-3</c:v>
                </c:pt>
                <c:pt idx="1">
                  <c:v>9.2928240740740742E-4</c:v>
                </c:pt>
                <c:pt idx="2">
                  <c:v>1.0006944444444445E-3</c:v>
                </c:pt>
                <c:pt idx="3">
                  <c:v>9.6689814814814804E-4</c:v>
                </c:pt>
                <c:pt idx="4">
                  <c:v>1.8055555555555557E-3</c:v>
                </c:pt>
                <c:pt idx="5">
                  <c:v>5.8288194444444446E-3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F83-1F4D-AC2F-274CBDAF7076}"/>
            </c:ext>
          </c:extLst>
        </c:ser>
        <c:ser>
          <c:idx val="1"/>
          <c:order val="1"/>
          <c:tx>
            <c:strRef>
              <c:f>Gesamt!$A$3</c:f>
              <c:strCache>
                <c:ptCount val="1"/>
                <c:pt idx="0">
                  <c:v>Alex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2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2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2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(Gesamt!$B$3,Gesamt!$D$3,Gesamt!$F$3,Gesamt!$H$3,Gesamt!$J$3,Gesamt!$N$3)</c:f>
              <c:numCache>
                <c:formatCode>mm:ss.0</c:formatCode>
                <c:ptCount val="6"/>
                <c:pt idx="0">
                  <c:v>9.7395833333333319E-4</c:v>
                </c:pt>
                <c:pt idx="1">
                  <c:v>9.5046296296296296E-4</c:v>
                </c:pt>
                <c:pt idx="2">
                  <c:v>8.4965277777777773E-4</c:v>
                </c:pt>
                <c:pt idx="3">
                  <c:v>1.8981481481481482E-3</c:v>
                </c:pt>
                <c:pt idx="4">
                  <c:v>1.9079861111111112E-3</c:v>
                </c:pt>
                <c:pt idx="5">
                  <c:v>6.5802083333333329E-3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0F83-1F4D-AC2F-274CBDAF7076}"/>
            </c:ext>
          </c:extLst>
        </c:ser>
        <c:ser>
          <c:idx val="2"/>
          <c:order val="2"/>
          <c:tx>
            <c:strRef>
              <c:f>Gesamt!$A$4</c:f>
              <c:strCache>
                <c:ptCount val="1"/>
                <c:pt idx="0">
                  <c:v>Rainer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(Gesamt!$B$4,Gesamt!$D$4,Gesamt!$F$4,Gesamt!$H$4,Gesamt!$J$4,Gesamt!$N$4)</c:f>
              <c:numCache>
                <c:formatCode>mm:ss.0</c:formatCode>
                <c:ptCount val="6"/>
                <c:pt idx="0">
                  <c:v>1.4673611111111111E-3</c:v>
                </c:pt>
                <c:pt idx="1">
                  <c:v>1.2127314814814815E-3</c:v>
                </c:pt>
                <c:pt idx="2">
                  <c:v>1.1880787037037038E-3</c:v>
                </c:pt>
                <c:pt idx="3">
                  <c:v>1.3888888888888889E-3</c:v>
                </c:pt>
                <c:pt idx="4">
                  <c:v>2.4261574074074077E-3</c:v>
                </c:pt>
                <c:pt idx="5">
                  <c:v>7.6832175925925922E-3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F83-1F4D-AC2F-274CBDAF7076}"/>
            </c:ext>
          </c:extLst>
        </c:ser>
        <c:ser>
          <c:idx val="3"/>
          <c:order val="3"/>
          <c:tx>
            <c:strRef>
              <c:f>Gesamt!$A$5</c:f>
              <c:strCache>
                <c:ptCount val="1"/>
                <c:pt idx="0">
                  <c:v>Janis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4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(Gesamt!$B$5,Gesamt!$D$5,Gesamt!$F$5,Gesamt!$H$5,Gesamt!$J$5,Gesamt!$N$5)</c:f>
              <c:numCache>
                <c:formatCode>mm:ss.0</c:formatCode>
                <c:ptCount val="6"/>
                <c:pt idx="0">
                  <c:v>1.5162037037037036E-3</c:v>
                </c:pt>
                <c:pt idx="1">
                  <c:v>1.1342592592592591E-3</c:v>
                </c:pt>
                <c:pt idx="2">
                  <c:v>1.0033564814814816E-3</c:v>
                </c:pt>
                <c:pt idx="3">
                  <c:v>1.1031250000000002E-3</c:v>
                </c:pt>
                <c:pt idx="4">
                  <c:v>2.1502314814814817E-3</c:v>
                </c:pt>
                <c:pt idx="5">
                  <c:v>6.907175925925926E-3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F83-1F4D-AC2F-274CBDAF7076}"/>
            </c:ext>
          </c:extLst>
        </c:ser>
        <c:ser>
          <c:idx val="4"/>
          <c:order val="4"/>
          <c:tx>
            <c:strRef>
              <c:f>Gesamt!$A$6</c:f>
              <c:strCache>
                <c:ptCount val="1"/>
                <c:pt idx="0">
                  <c:v>Sabine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5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5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5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5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(Gesamt!$B$6,Gesamt!$D$6,Gesamt!$F$6,Gesamt!$H$6,Gesamt!$J$6,Gesamt!$N$6)</c:f>
              <c:numCache>
                <c:formatCode>mm:ss.0</c:formatCode>
                <c:ptCount val="6"/>
                <c:pt idx="0">
                  <c:v>1.736111111111111E-3</c:v>
                </c:pt>
                <c:pt idx="1">
                  <c:v>1.5400462962962963E-3</c:v>
                </c:pt>
                <c:pt idx="2">
                  <c:v>1.3747685185185184E-3</c:v>
                </c:pt>
                <c:pt idx="3">
                  <c:v>1.8634259259259261E-3</c:v>
                </c:pt>
                <c:pt idx="4">
                  <c:v>2.9228009259259259E-3</c:v>
                </c:pt>
                <c:pt idx="5">
                  <c:v>9.4371527777777769E-3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F83-1F4D-AC2F-274CBDAF7076}"/>
            </c:ext>
          </c:extLst>
        </c:ser>
        <c:ser>
          <c:idx val="5"/>
          <c:order val="5"/>
          <c:tx>
            <c:strRef>
              <c:f>Gesamt!$A$7</c:f>
              <c:strCache>
                <c:ptCount val="1"/>
                <c:pt idx="0">
                  <c:v>Berni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6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(Gesamt!$B$7,Gesamt!$D$7,Gesamt!$F$7,Gesamt!$H$7,Gesamt!$J$7,Gesamt!$N$7)</c:f>
              <c:numCache>
                <c:formatCode>mm:ss.0</c:formatCode>
                <c:ptCount val="6"/>
                <c:pt idx="0">
                  <c:v>9.4224537037037031E-4</c:v>
                </c:pt>
                <c:pt idx="1">
                  <c:v>8.763888888888889E-4</c:v>
                </c:pt>
                <c:pt idx="2">
                  <c:v>1.0879629629629629E-3</c:v>
                </c:pt>
                <c:pt idx="3">
                  <c:v>8.4965277777777773E-4</c:v>
                </c:pt>
                <c:pt idx="4">
                  <c:v>1.7950231481481482E-3</c:v>
                </c:pt>
                <c:pt idx="5">
                  <c:v>5.5512731481481481E-3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0F83-1F4D-AC2F-274CBDAF70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7726824"/>
        <c:axId val="547727808"/>
      </c:lineChart>
      <c:catAx>
        <c:axId val="54772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7727808"/>
        <c:crosses val="autoZero"/>
        <c:auto val="1"/>
        <c:lblAlgn val="ctr"/>
        <c:lblOffset val="100"/>
        <c:noMultiLvlLbl val="0"/>
      </c:catAx>
      <c:valAx>
        <c:axId val="547727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:ss.0" sourceLinked="1"/>
        <c:majorTickMark val="out"/>
        <c:minorTickMark val="none"/>
        <c:tickLblPos val="nextTo"/>
        <c:crossAx val="547726824"/>
        <c:crosses val="autoZero"/>
        <c:crossBetween val="between"/>
        <c:majorUnit val="3.0000000000000017E-8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415636</xdr:colOff>
      <xdr:row>15</xdr:row>
      <xdr:rowOff>1</xdr:rowOff>
    </xdr:from>
    <xdr:to>
      <xdr:col>13</xdr:col>
      <xdr:colOff>501649</xdr:colOff>
      <xdr:row>37</xdr:row>
      <xdr:rowOff>3176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4057FCA-9451-6040-A119-72FF56DF6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565728</xdr:colOff>
      <xdr:row>39</xdr:row>
      <xdr:rowOff>46183</xdr:rowOff>
    </xdr:from>
    <xdr:to>
      <xdr:col>14</xdr:col>
      <xdr:colOff>381000</xdr:colOff>
      <xdr:row>77</xdr:row>
      <xdr:rowOff>173182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2155BB3-1661-4647-A6F2-4DD5A3F7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546100</xdr:colOff>
      <xdr:row>2</xdr:row>
      <xdr:rowOff>38100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A1EC7A2-CB9E-0547-A159-FEA504B9283F}"/>
            </a:ext>
          </a:extLst>
        </xdr:cNvPr>
        <xdr:cNvSpPr txBox="1"/>
      </xdr:nvSpPr>
      <xdr:spPr>
        <a:xfrm>
          <a:off x="54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546100</xdr:colOff>
      <xdr:row>11</xdr:row>
      <xdr:rowOff>38100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9FB1883-FC99-A74F-BC9C-639CCA6212C2}"/>
            </a:ext>
          </a:extLst>
        </xdr:cNvPr>
        <xdr:cNvSpPr txBox="1"/>
      </xdr:nvSpPr>
      <xdr:spPr>
        <a:xfrm>
          <a:off x="5461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ni/Documents/RC-Rally/Rally_Bavaria_Dokumente/Monte-ssori/Monte_2018/Ergebnisse_Montesori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WP1"/>
      <sheetName val="WP2"/>
      <sheetName val="WP3"/>
      <sheetName val="WP4"/>
      <sheetName val="WP5"/>
      <sheetName val="WP6"/>
      <sheetName val="Endstand"/>
      <sheetName val="Tabelle9"/>
    </sheetNames>
    <sheetDataSet>
      <sheetData sheetId="0">
        <row r="2">
          <cell r="A2" t="str">
            <v>Manuel</v>
          </cell>
          <cell r="B2">
            <v>7.1504629629629641E-4</v>
          </cell>
          <cell r="C2">
            <v>1</v>
          </cell>
          <cell r="D2">
            <v>3.7291666666666674E-4</v>
          </cell>
          <cell r="E2">
            <v>3</v>
          </cell>
          <cell r="F2">
            <v>1.2120370370370371E-3</v>
          </cell>
          <cell r="G2">
            <v>1</v>
          </cell>
          <cell r="H2">
            <v>6.0405092592592596E-4</v>
          </cell>
          <cell r="I2">
            <v>2</v>
          </cell>
          <cell r="J2">
            <v>5.8738425925925928E-4</v>
          </cell>
          <cell r="K2">
            <v>1</v>
          </cell>
          <cell r="L2">
            <v>1.8363425925925925E-3</v>
          </cell>
          <cell r="M2">
            <v>2</v>
          </cell>
          <cell r="N2">
            <v>5.3277777777777776E-3</v>
          </cell>
          <cell r="O2">
            <v>1</v>
          </cell>
        </row>
        <row r="3">
          <cell r="A3" t="str">
            <v>Tilo</v>
          </cell>
          <cell r="B3">
            <v>8.59375E-4</v>
          </cell>
          <cell r="C3">
            <v>3</v>
          </cell>
          <cell r="D3">
            <v>3.6747685185185185E-4</v>
          </cell>
          <cell r="E3">
            <v>2</v>
          </cell>
          <cell r="F3">
            <v>1.2709490740740741E-3</v>
          </cell>
          <cell r="G3">
            <v>3</v>
          </cell>
          <cell r="H3">
            <v>6.2349537037037028E-4</v>
          </cell>
          <cell r="I3">
            <v>3</v>
          </cell>
          <cell r="J3">
            <v>6.2974537037037035E-4</v>
          </cell>
          <cell r="K3">
            <v>3</v>
          </cell>
          <cell r="L3">
            <v>1.7939814814814815E-3</v>
          </cell>
          <cell r="M3">
            <v>1</v>
          </cell>
          <cell r="N3">
            <v>5.5450231481481479E-3</v>
          </cell>
          <cell r="O3">
            <v>2</v>
          </cell>
        </row>
        <row r="4">
          <cell r="A4" t="str">
            <v>Berni</v>
          </cell>
          <cell r="B4">
            <v>7.64699074074074E-4</v>
          </cell>
          <cell r="C4">
            <v>2</v>
          </cell>
          <cell r="D4">
            <v>3.5266203703703702E-4</v>
          </cell>
          <cell r="E4">
            <v>1</v>
          </cell>
          <cell r="F4">
            <v>1.2688657407407408E-3</v>
          </cell>
          <cell r="G4">
            <v>2</v>
          </cell>
          <cell r="H4">
            <v>5.9027777777777778E-4</v>
          </cell>
          <cell r="I4">
            <v>1</v>
          </cell>
          <cell r="J4">
            <v>6.0266203703703708E-4</v>
          </cell>
          <cell r="K4">
            <v>2</v>
          </cell>
          <cell r="L4">
            <v>2.0254629629629629E-3</v>
          </cell>
          <cell r="M4">
            <v>3</v>
          </cell>
          <cell r="N4">
            <v>5.6046296296296295E-3</v>
          </cell>
          <cell r="O4">
            <v>3</v>
          </cell>
        </row>
        <row r="5">
          <cell r="A5" t="str">
            <v>Alex</v>
          </cell>
          <cell r="B5">
            <v>9.5057870370370381E-4</v>
          </cell>
          <cell r="C5">
            <v>4</v>
          </cell>
          <cell r="D5">
            <v>4.4849537037037037E-4</v>
          </cell>
          <cell r="E5">
            <v>4</v>
          </cell>
          <cell r="F5">
            <v>1.6319444444444445E-3</v>
          </cell>
          <cell r="G5">
            <v>5</v>
          </cell>
          <cell r="H5">
            <v>8.1701388888888882E-4</v>
          </cell>
          <cell r="I5">
            <v>5</v>
          </cell>
          <cell r="J5">
            <v>6.9120370370370375E-4</v>
          </cell>
          <cell r="K5">
            <v>4</v>
          </cell>
          <cell r="L5">
            <v>2.292013888888889E-3</v>
          </cell>
          <cell r="M5">
            <v>4</v>
          </cell>
          <cell r="N5">
            <v>6.8312500000000005E-3</v>
          </cell>
          <cell r="O5">
            <v>4</v>
          </cell>
        </row>
        <row r="6">
          <cell r="A6" t="str">
            <v>Carl</v>
          </cell>
          <cell r="B6">
            <v>1.1233796296296296E-3</v>
          </cell>
          <cell r="C6">
            <v>7</v>
          </cell>
          <cell r="D6">
            <v>5.6215277777777785E-4</v>
          </cell>
          <cell r="E6">
            <v>5</v>
          </cell>
          <cell r="F6">
            <v>1.3888888888888889E-3</v>
          </cell>
          <cell r="G6">
            <v>4</v>
          </cell>
          <cell r="H6">
            <v>7.2210648148148156E-4</v>
          </cell>
          <cell r="I6">
            <v>4</v>
          </cell>
          <cell r="J6">
            <v>6.9548611111111113E-4</v>
          </cell>
          <cell r="K6">
            <v>5</v>
          </cell>
          <cell r="L6">
            <v>2.3932870370370371E-3</v>
          </cell>
          <cell r="M6">
            <v>6</v>
          </cell>
          <cell r="N6">
            <v>6.8853009259259267E-3</v>
          </cell>
          <cell r="O6">
            <v>5</v>
          </cell>
        </row>
        <row r="7">
          <cell r="A7" t="str">
            <v>Rolf</v>
          </cell>
          <cell r="B7">
            <v>1.0185185185185186E-3</v>
          </cell>
          <cell r="C7">
            <v>5</v>
          </cell>
          <cell r="D7">
            <v>5.8344907407407401E-4</v>
          </cell>
          <cell r="E7">
            <v>6</v>
          </cell>
          <cell r="F7">
            <v>1.9097222222222222E-3</v>
          </cell>
          <cell r="G7">
            <v>6</v>
          </cell>
          <cell r="H7">
            <v>8.2569444444444444E-4</v>
          </cell>
          <cell r="I7">
            <v>6</v>
          </cell>
          <cell r="J7">
            <v>8.2858796296296294E-4</v>
          </cell>
          <cell r="K7">
            <v>6</v>
          </cell>
          <cell r="L7">
            <v>2.3611111111111111E-3</v>
          </cell>
          <cell r="M7">
            <v>5</v>
          </cell>
          <cell r="N7">
            <v>7.5270833333333335E-3</v>
          </cell>
          <cell r="O7">
            <v>6</v>
          </cell>
        </row>
        <row r="8">
          <cell r="A8" t="str">
            <v>Sebastian</v>
          </cell>
          <cell r="B8">
            <v>1.0712962962962965E-3</v>
          </cell>
          <cell r="C8">
            <v>6</v>
          </cell>
          <cell r="D8">
            <v>8.6805555555555551E-4</v>
          </cell>
          <cell r="E8">
            <v>7</v>
          </cell>
          <cell r="F8">
            <v>2.7083333333333334E-3</v>
          </cell>
          <cell r="G8">
            <v>7</v>
          </cell>
          <cell r="H8">
            <v>8.449074074074075E-4</v>
          </cell>
          <cell r="I8">
            <v>7</v>
          </cell>
          <cell r="J8">
            <v>8.449074074074075E-4</v>
          </cell>
          <cell r="K8">
            <v>7</v>
          </cell>
          <cell r="L8">
            <v>6.2499999999999995E-3</v>
          </cell>
          <cell r="M8">
            <v>7</v>
          </cell>
          <cell r="O8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3"/>
  <sheetViews>
    <sheetView tabSelected="1" zoomScale="110" zoomScaleNormal="110" workbookViewId="0">
      <selection activeCell="Q72" sqref="Q72"/>
    </sheetView>
  </sheetViews>
  <sheetFormatPr baseColWidth="10" defaultRowHeight="15" x14ac:dyDescent="0.2"/>
  <cols>
    <col min="2" max="2" width="10.5" customWidth="1"/>
    <col min="3" max="3" width="5.83203125" customWidth="1"/>
    <col min="4" max="4" width="8.1640625" customWidth="1"/>
    <col min="5" max="5" width="4.1640625" customWidth="1"/>
    <col min="6" max="6" width="8.1640625" customWidth="1"/>
    <col min="7" max="7" width="5.5" customWidth="1"/>
    <col min="9" max="9" width="4.5" customWidth="1"/>
    <col min="11" max="11" width="4.5" customWidth="1"/>
    <col min="13" max="13" width="4.5" customWidth="1"/>
    <col min="14" max="14" width="8.83203125" customWidth="1"/>
  </cols>
  <sheetData>
    <row r="1" spans="1:15" s="4" customFormat="1" x14ac:dyDescent="0.2">
      <c r="A1" s="4" t="s">
        <v>0</v>
      </c>
      <c r="B1" s="4" t="s">
        <v>1</v>
      </c>
      <c r="C1" s="4" t="s">
        <v>9</v>
      </c>
      <c r="D1" s="4" t="s">
        <v>2</v>
      </c>
      <c r="E1" s="4" t="s">
        <v>9</v>
      </c>
      <c r="F1" s="4" t="s">
        <v>3</v>
      </c>
      <c r="G1" s="4" t="s">
        <v>9</v>
      </c>
      <c r="H1" s="4" t="s">
        <v>4</v>
      </c>
      <c r="I1" s="4" t="s">
        <v>9</v>
      </c>
      <c r="J1" s="4" t="s">
        <v>5</v>
      </c>
      <c r="K1" s="4" t="s">
        <v>9</v>
      </c>
      <c r="L1" s="4" t="s">
        <v>8</v>
      </c>
      <c r="M1" s="4" t="s">
        <v>9</v>
      </c>
      <c r="N1" s="4" t="s">
        <v>11</v>
      </c>
      <c r="O1" s="4" t="s">
        <v>10</v>
      </c>
    </row>
    <row r="2" spans="1:15" x14ac:dyDescent="0.2">
      <c r="A2" t="s">
        <v>7</v>
      </c>
      <c r="B2" s="1">
        <v>1.1263888888888888E-3</v>
      </c>
      <c r="C2">
        <f>RANK(B2,B1:B7,1)</f>
        <v>3</v>
      </c>
      <c r="D2" s="1">
        <v>9.2928240740740742E-4</v>
      </c>
      <c r="E2">
        <f>RANK(D2,D1:D7,1)</f>
        <v>2</v>
      </c>
      <c r="F2" s="1">
        <v>1.0006944444444445E-3</v>
      </c>
      <c r="G2">
        <f>RANK(F2,F1:F7,1)</f>
        <v>2</v>
      </c>
      <c r="H2" s="1">
        <v>9.6689814814814804E-4</v>
      </c>
      <c r="I2">
        <f>RANK(H2,H1:H7,1)</f>
        <v>2</v>
      </c>
      <c r="J2" s="1">
        <v>1.8055555555555557E-3</v>
      </c>
      <c r="K2">
        <f>RANK(J2,J1:J7,1)</f>
        <v>2</v>
      </c>
      <c r="L2" s="1">
        <v>0</v>
      </c>
      <c r="M2">
        <f>RANK(L2,L1:L7,1)</f>
        <v>1</v>
      </c>
      <c r="N2" s="1">
        <f t="shared" ref="N2:N7" si="0">SUM(B2,D2,F2,H2,J2,L2)</f>
        <v>5.8288194444444446E-3</v>
      </c>
      <c r="O2">
        <f>RANK(N2,N1:N7,1)</f>
        <v>2</v>
      </c>
    </row>
    <row r="3" spans="1:15" x14ac:dyDescent="0.2">
      <c r="A3" t="s">
        <v>16</v>
      </c>
      <c r="B3" s="1">
        <v>9.7395833333333319E-4</v>
      </c>
      <c r="C3">
        <f>RANK(B3,B2:B7,1)</f>
        <v>2</v>
      </c>
      <c r="D3" s="1">
        <v>9.5046296296296296E-4</v>
      </c>
      <c r="E3">
        <f>RANK(D3,D2:D7,1)</f>
        <v>3</v>
      </c>
      <c r="F3" s="1">
        <v>8.4965277777777773E-4</v>
      </c>
      <c r="G3">
        <f>RANK(F3,F2:F7,1)</f>
        <v>1</v>
      </c>
      <c r="H3" s="1">
        <v>1.8981481481481482E-3</v>
      </c>
      <c r="I3">
        <f>RANK(H3,H2:H7,1)</f>
        <v>6</v>
      </c>
      <c r="J3" s="1">
        <v>1.9079861111111112E-3</v>
      </c>
      <c r="K3">
        <f>RANK(J3,J2:J7,1)</f>
        <v>3</v>
      </c>
      <c r="L3" s="1">
        <v>0</v>
      </c>
      <c r="M3">
        <f>RANK(L3,L2:L7,1)</f>
        <v>1</v>
      </c>
      <c r="N3" s="1">
        <f t="shared" si="0"/>
        <v>6.5802083333333329E-3</v>
      </c>
      <c r="O3">
        <f>RANK(N3,N2:N7,1)</f>
        <v>3</v>
      </c>
    </row>
    <row r="4" spans="1:15" x14ac:dyDescent="0.2">
      <c r="A4" t="s">
        <v>21</v>
      </c>
      <c r="B4" s="1">
        <v>1.4673611111111111E-3</v>
      </c>
      <c r="C4">
        <f>RANK(B4,B2:B7,1)</f>
        <v>4</v>
      </c>
      <c r="D4" s="1">
        <v>1.2127314814814815E-3</v>
      </c>
      <c r="E4">
        <f>RANK(D4,D2:D7,1)</f>
        <v>5</v>
      </c>
      <c r="F4" s="1">
        <v>1.1880787037037038E-3</v>
      </c>
      <c r="G4">
        <f>RANK(F4,F2:F7,1)</f>
        <v>5</v>
      </c>
      <c r="H4" s="1">
        <v>1.3888888888888889E-3</v>
      </c>
      <c r="I4">
        <f>RANK(H4,H2:H7,1)</f>
        <v>4</v>
      </c>
      <c r="J4" s="1">
        <v>2.4261574074074077E-3</v>
      </c>
      <c r="K4">
        <f>RANK(J4,J2:J7,1)</f>
        <v>5</v>
      </c>
      <c r="L4" s="1">
        <v>0</v>
      </c>
      <c r="M4">
        <f>RANK(L4,L2:L7,1)</f>
        <v>1</v>
      </c>
      <c r="N4" s="1">
        <f t="shared" si="0"/>
        <v>7.6832175925925922E-3</v>
      </c>
      <c r="O4">
        <f>RANK(N4,N2:N7,1)</f>
        <v>5</v>
      </c>
    </row>
    <row r="5" spans="1:15" x14ac:dyDescent="0.2">
      <c r="A5" t="s">
        <v>22</v>
      </c>
      <c r="B5" s="1">
        <v>1.5162037037037036E-3</v>
      </c>
      <c r="C5">
        <f>RANK(B5,B2:B7,1)</f>
        <v>5</v>
      </c>
      <c r="D5" s="1">
        <v>1.1342592592592591E-3</v>
      </c>
      <c r="E5">
        <f>RANK(D5,D2:D7,1)</f>
        <v>4</v>
      </c>
      <c r="F5" s="1">
        <v>1.0033564814814816E-3</v>
      </c>
      <c r="G5">
        <f>RANK(F5,F2:F7,1)</f>
        <v>3</v>
      </c>
      <c r="H5" s="1">
        <v>1.1031250000000002E-3</v>
      </c>
      <c r="I5">
        <f>RANK(H5,H2:H7,1)</f>
        <v>3</v>
      </c>
      <c r="J5" s="1">
        <v>2.1502314814814817E-3</v>
      </c>
      <c r="K5">
        <f>RANK(J5,J2:J7,1)</f>
        <v>4</v>
      </c>
      <c r="L5" s="1">
        <v>0</v>
      </c>
      <c r="M5">
        <f>RANK(L5,L2:L7,1)</f>
        <v>1</v>
      </c>
      <c r="N5" s="1">
        <f t="shared" si="0"/>
        <v>6.907175925925926E-3</v>
      </c>
      <c r="O5">
        <f>RANK(N5,N2:N7,1)</f>
        <v>4</v>
      </c>
    </row>
    <row r="6" spans="1:15" x14ac:dyDescent="0.2">
      <c r="A6" t="s">
        <v>25</v>
      </c>
      <c r="B6" s="1">
        <v>1.736111111111111E-3</v>
      </c>
      <c r="C6">
        <f>RANK(B6,B2:B7,1)</f>
        <v>6</v>
      </c>
      <c r="D6" s="1">
        <v>1.5400462962962963E-3</v>
      </c>
      <c r="E6">
        <f>RANK(D6,D2:D7,1)</f>
        <v>6</v>
      </c>
      <c r="F6" s="1">
        <v>1.3747685185185184E-3</v>
      </c>
      <c r="G6">
        <f>RANK(F6,F2:F7,1)</f>
        <v>6</v>
      </c>
      <c r="H6" s="1">
        <v>1.8634259259259261E-3</v>
      </c>
      <c r="I6">
        <f>RANK(H6,H2:H7,1)</f>
        <v>5</v>
      </c>
      <c r="J6" s="1">
        <v>2.9228009259259259E-3</v>
      </c>
      <c r="K6">
        <f>RANK(J6,J2:J7,1)</f>
        <v>6</v>
      </c>
      <c r="L6" s="1">
        <v>0</v>
      </c>
      <c r="M6">
        <f>RANK(L6,L2:L7,1)</f>
        <v>1</v>
      </c>
      <c r="N6" s="1">
        <f t="shared" si="0"/>
        <v>9.4371527777777769E-3</v>
      </c>
      <c r="O6">
        <f>RANK(N6,N2:N7,1)</f>
        <v>6</v>
      </c>
    </row>
    <row r="7" spans="1:15" x14ac:dyDescent="0.2">
      <c r="A7" t="s">
        <v>6</v>
      </c>
      <c r="B7" s="1">
        <v>9.4224537037037031E-4</v>
      </c>
      <c r="C7">
        <f>RANK(B7,B2:B7,1)</f>
        <v>1</v>
      </c>
      <c r="D7" s="1">
        <v>8.763888888888889E-4</v>
      </c>
      <c r="E7">
        <f>RANK(D7,D2:D7,1)</f>
        <v>1</v>
      </c>
      <c r="F7" s="1">
        <v>1.0879629629629629E-3</v>
      </c>
      <c r="G7">
        <f>RANK(F7,F2:F7,1)</f>
        <v>4</v>
      </c>
      <c r="H7" s="1">
        <v>8.4965277777777773E-4</v>
      </c>
      <c r="I7">
        <f>RANK(H7,H2:H7,1)</f>
        <v>1</v>
      </c>
      <c r="J7" s="1">
        <v>1.7950231481481482E-3</v>
      </c>
      <c r="K7">
        <f>RANK(J7,J2:J7,1)</f>
        <v>1</v>
      </c>
      <c r="L7" s="1">
        <v>0</v>
      </c>
      <c r="M7">
        <f>RANK(L7,L2:L7,1)</f>
        <v>1</v>
      </c>
      <c r="N7" s="1">
        <f t="shared" si="0"/>
        <v>5.5512731481481481E-3</v>
      </c>
      <c r="O7">
        <f>RANK(N7,N2:N7,1)</f>
        <v>1</v>
      </c>
    </row>
    <row r="8" spans="1:15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x14ac:dyDescent="0.2">
      <c r="B9" s="1"/>
      <c r="C9" s="1"/>
    </row>
    <row r="10" spans="1:15" x14ac:dyDescent="0.2">
      <c r="A10" t="s">
        <v>17</v>
      </c>
      <c r="B10" s="1">
        <v>2.1546296296296296E-3</v>
      </c>
      <c r="C10">
        <f>RANK(B10,B9:B10,1)</f>
        <v>1</v>
      </c>
      <c r="D10" s="1">
        <v>2.2800925925925927E-3</v>
      </c>
      <c r="E10">
        <f>RANK(D10,D9:D11,1)</f>
        <v>1</v>
      </c>
      <c r="F10" s="1">
        <v>1.9449074074074073E-3</v>
      </c>
      <c r="G10">
        <f>RANK(F10,F9:F11,1)</f>
        <v>2</v>
      </c>
      <c r="H10" s="1">
        <v>1.8171296296296297E-3</v>
      </c>
      <c r="I10">
        <f>RANK(H10,H9:H11,1)</f>
        <v>2</v>
      </c>
      <c r="J10" s="1">
        <v>4.9851851851851854E-3</v>
      </c>
      <c r="K10">
        <f>RANK(J10,J9:J11,1)</f>
        <v>2</v>
      </c>
      <c r="L10" s="1">
        <v>0</v>
      </c>
      <c r="M10">
        <f>RANK(L10,L9:L11,1)</f>
        <v>1</v>
      </c>
      <c r="N10" s="1">
        <f t="shared" ref="N10:N11" si="1">SUM(B10,D10,F10,H10,J10,L10)</f>
        <v>1.3181944444444444E-2</v>
      </c>
      <c r="O10">
        <f>RANK(N10,N9:N11,1)</f>
        <v>2</v>
      </c>
    </row>
    <row r="11" spans="1:15" x14ac:dyDescent="0.2">
      <c r="A11" t="s">
        <v>20</v>
      </c>
      <c r="B11" s="1">
        <v>2.8124999999999995E-3</v>
      </c>
      <c r="C11">
        <f>RANK(B11,B9:B11,1)</f>
        <v>2</v>
      </c>
      <c r="D11" s="1">
        <v>2.2843749999999999E-3</v>
      </c>
      <c r="E11">
        <f>RANK(D11,D9:D11,1)</f>
        <v>2</v>
      </c>
      <c r="F11" s="1">
        <v>1.829050925925926E-3</v>
      </c>
      <c r="G11">
        <f>RANK(F11,F9:F11,1)</f>
        <v>1</v>
      </c>
      <c r="H11" s="1">
        <v>1.6750000000000001E-3</v>
      </c>
      <c r="I11">
        <f>RANK(H11,H9:H11,1)</f>
        <v>1</v>
      </c>
      <c r="J11" s="1">
        <v>3.8628472222222224E-3</v>
      </c>
      <c r="K11">
        <f>RANK(J11,J9:J11,1)</f>
        <v>1</v>
      </c>
      <c r="L11" s="1">
        <v>0</v>
      </c>
      <c r="M11">
        <f>RANK(L11,L9:L11,1)</f>
        <v>1</v>
      </c>
      <c r="N11" s="1">
        <f t="shared" si="1"/>
        <v>1.2463773148148147E-2</v>
      </c>
      <c r="O11">
        <f>RANK(N11,N9:N11,1)</f>
        <v>1</v>
      </c>
    </row>
    <row r="13" spans="1:15" x14ac:dyDescent="0.2">
      <c r="A13" t="s">
        <v>18</v>
      </c>
      <c r="B13" s="1">
        <v>0</v>
      </c>
      <c r="C13" t="s">
        <v>19</v>
      </c>
      <c r="D13" s="1">
        <v>0</v>
      </c>
      <c r="F13" s="1">
        <v>0</v>
      </c>
      <c r="H13" s="1">
        <v>0</v>
      </c>
      <c r="J13" s="1">
        <v>0</v>
      </c>
      <c r="L13" s="1">
        <v>0</v>
      </c>
      <c r="N13" s="1">
        <f>SUM(B13,D13,F13,H13,J13,L13)</f>
        <v>0</v>
      </c>
      <c r="O13">
        <v>1</v>
      </c>
    </row>
  </sheetData>
  <sortState ref="A2:O10">
    <sortCondition ref="O2:O10"/>
  </sortState>
  <pageMargins left="0.70866141732283472" right="0.70866141732283472" top="0.78740157480314965" bottom="0.78740157480314965" header="0.31496062992125984" footer="0.31496062992125984"/>
  <pageSetup paperSize="9" orientation="landscape" r:id="rId1"/>
  <rowBreaks count="3" manualBreakCount="3">
    <brk id="14" max="16383" man="1"/>
    <brk id="38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2"/>
  <sheetViews>
    <sheetView workbookViewId="0">
      <selection activeCell="B2" sqref="B2"/>
    </sheetView>
  </sheetViews>
  <sheetFormatPr baseColWidth="10" defaultRowHeight="15" x14ac:dyDescent="0.2"/>
  <cols>
    <col min="4" max="4" width="15.1640625" customWidth="1"/>
  </cols>
  <sheetData>
    <row r="1" spans="1:5" ht="45" x14ac:dyDescent="0.2">
      <c r="A1" s="2" t="str">
        <f>Gesamt!$A1</f>
        <v>Fahrer</v>
      </c>
      <c r="B1" s="2" t="str">
        <f>Gesamt!$B1</f>
        <v>WP1</v>
      </c>
      <c r="C1" s="2" t="s">
        <v>12</v>
      </c>
      <c r="D1" s="3" t="s">
        <v>14</v>
      </c>
      <c r="E1" s="3" t="s">
        <v>15</v>
      </c>
    </row>
    <row r="2" spans="1:5" x14ac:dyDescent="0.2">
      <c r="A2" t="s">
        <v>6</v>
      </c>
      <c r="B2" s="1">
        <f>Gesamt!B7</f>
        <v>9.4224537037037031E-4</v>
      </c>
      <c r="C2">
        <f>RANK(B2,B1:B7,1)</f>
        <v>1</v>
      </c>
    </row>
    <row r="3" spans="1:5" x14ac:dyDescent="0.2">
      <c r="A3" t="s">
        <v>16</v>
      </c>
      <c r="B3" s="1">
        <f>Gesamt!B3</f>
        <v>9.7395833333333319E-4</v>
      </c>
      <c r="C3">
        <f>RANK(B3,B2:B12,1)</f>
        <v>2</v>
      </c>
      <c r="D3" s="1">
        <f>$B3-$B2</f>
        <v>3.1712962962962879E-5</v>
      </c>
      <c r="E3" s="1">
        <f>$B3-$B2</f>
        <v>3.1712962962962879E-5</v>
      </c>
    </row>
    <row r="4" spans="1:5" x14ac:dyDescent="0.2">
      <c r="A4" t="s">
        <v>7</v>
      </c>
      <c r="B4" s="1">
        <f>Gesamt!B2</f>
        <v>1.1263888888888888E-3</v>
      </c>
      <c r="C4">
        <f>RANK(B4,B3:B14,1)</f>
        <v>2</v>
      </c>
      <c r="D4" s="1">
        <f>$B4-$B3</f>
        <v>1.5243055555555561E-4</v>
      </c>
      <c r="E4" s="1">
        <f>$B4-$B2</f>
        <v>1.8414351851851849E-4</v>
      </c>
    </row>
    <row r="5" spans="1:5" x14ac:dyDescent="0.2">
      <c r="A5" t="s">
        <v>21</v>
      </c>
      <c r="B5" s="1">
        <f>Gesamt!B4</f>
        <v>1.4673611111111111E-3</v>
      </c>
      <c r="C5">
        <f>RANK(B5,B3:B13,1)</f>
        <v>3</v>
      </c>
      <c r="D5" s="1">
        <f>$B5-$B4</f>
        <v>3.4097222222222233E-4</v>
      </c>
      <c r="E5" s="1">
        <f>$B5-$B2</f>
        <v>5.2511574074074082E-4</v>
      </c>
    </row>
    <row r="6" spans="1:5" x14ac:dyDescent="0.2">
      <c r="A6" t="s">
        <v>22</v>
      </c>
      <c r="B6" s="1">
        <f>Gesamt!B5</f>
        <v>1.5162037037037036E-3</v>
      </c>
      <c r="C6">
        <f>RANK(B6,B3:B13,1)</f>
        <v>4</v>
      </c>
      <c r="D6" s="1">
        <f>$B6-$B5</f>
        <v>4.8842592592592514E-5</v>
      </c>
      <c r="E6" s="1">
        <f>$B6-$B2</f>
        <v>5.7395833333333333E-4</v>
      </c>
    </row>
    <row r="7" spans="1:5" x14ac:dyDescent="0.2">
      <c r="A7" t="s">
        <v>25</v>
      </c>
      <c r="B7" s="1">
        <f>Gesamt!B6</f>
        <v>1.736111111111111E-3</v>
      </c>
      <c r="C7">
        <f>RANK(B7,B3:B13,1)</f>
        <v>5</v>
      </c>
      <c r="D7" s="1">
        <f>$B7-$B6</f>
        <v>2.1990740740740738E-4</v>
      </c>
      <c r="E7" s="1">
        <f>$B7-$B2</f>
        <v>7.9386574074074071E-4</v>
      </c>
    </row>
    <row r="8" spans="1:5" x14ac:dyDescent="0.2">
      <c r="B8" s="1"/>
      <c r="D8" s="1"/>
      <c r="E8" s="1"/>
    </row>
    <row r="9" spans="1:5" x14ac:dyDescent="0.2">
      <c r="B9" s="1"/>
      <c r="D9" s="1"/>
      <c r="E9" s="1"/>
    </row>
    <row r="10" spans="1:5" x14ac:dyDescent="0.2">
      <c r="B10" s="1"/>
      <c r="D10" s="1"/>
      <c r="E10" s="1"/>
    </row>
    <row r="11" spans="1:5" x14ac:dyDescent="0.2">
      <c r="B11" s="1"/>
      <c r="D11" s="1"/>
      <c r="E11" s="1"/>
    </row>
    <row r="12" spans="1:5" x14ac:dyDescent="0.2">
      <c r="B12" s="1"/>
      <c r="D12" s="1"/>
      <c r="E12" s="1"/>
    </row>
  </sheetData>
  <sortState ref="A2:C13">
    <sortCondition ref="C2:C13"/>
  </sortState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1"/>
  <sheetViews>
    <sheetView workbookViewId="0">
      <selection activeCell="F7" sqref="F7"/>
    </sheetView>
  </sheetViews>
  <sheetFormatPr baseColWidth="10" defaultRowHeight="15" x14ac:dyDescent="0.2"/>
  <sheetData>
    <row r="1" spans="1:7" ht="60" x14ac:dyDescent="0.2">
      <c r="A1" s="2" t="str">
        <f>Gesamt!$A1</f>
        <v>Fahrer</v>
      </c>
      <c r="B1" s="2" t="s">
        <v>1</v>
      </c>
      <c r="C1" s="2" t="s">
        <v>2</v>
      </c>
      <c r="D1" s="2" t="s">
        <v>13</v>
      </c>
      <c r="E1" s="2" t="s">
        <v>12</v>
      </c>
      <c r="F1" s="3" t="s">
        <v>14</v>
      </c>
      <c r="G1" s="3" t="s">
        <v>15</v>
      </c>
    </row>
    <row r="2" spans="1:7" x14ac:dyDescent="0.2">
      <c r="A2" t="s">
        <v>6</v>
      </c>
      <c r="B2" s="1">
        <f>Gesamt!B7</f>
        <v>9.4224537037037031E-4</v>
      </c>
      <c r="C2" s="1">
        <f>Gesamt!D7</f>
        <v>8.763888888888889E-4</v>
      </c>
      <c r="D2" s="1">
        <f t="shared" ref="D2:D7" si="0">SUM(B2:C2)</f>
        <v>1.8186342592592592E-3</v>
      </c>
      <c r="E2">
        <f>RANK(D2,D1:D2,1)</f>
        <v>1</v>
      </c>
    </row>
    <row r="3" spans="1:7" x14ac:dyDescent="0.2">
      <c r="A3" t="s">
        <v>16</v>
      </c>
      <c r="B3" s="1">
        <f>Gesamt!B3</f>
        <v>9.7395833333333319E-4</v>
      </c>
      <c r="C3" s="1">
        <f>Gesamt!D3</f>
        <v>9.5046296296296296E-4</v>
      </c>
      <c r="D3" s="1">
        <f t="shared" si="0"/>
        <v>1.924421296296296E-3</v>
      </c>
      <c r="E3">
        <f>RANK(D3,D2:D7,1)</f>
        <v>2</v>
      </c>
      <c r="F3" s="1">
        <f>$D3-$D2</f>
        <v>1.0578703703703683E-4</v>
      </c>
      <c r="G3" s="1">
        <f>$D3-$D2</f>
        <v>1.0578703703703683E-4</v>
      </c>
    </row>
    <row r="4" spans="1:7" x14ac:dyDescent="0.2">
      <c r="A4" t="s">
        <v>7</v>
      </c>
      <c r="B4" s="1">
        <f>Gesamt!B2</f>
        <v>1.1263888888888888E-3</v>
      </c>
      <c r="C4" s="1">
        <f>Gesamt!D2</f>
        <v>9.2928240740740742E-4</v>
      </c>
      <c r="D4" s="1">
        <f t="shared" si="0"/>
        <v>2.0556712962962963E-3</v>
      </c>
      <c r="E4">
        <f>RANK(D4,D4:D9,1)</f>
        <v>1</v>
      </c>
      <c r="F4" s="1">
        <f t="shared" ref="F4:F7" si="1">$D4-$D3</f>
        <v>1.3125000000000029E-4</v>
      </c>
      <c r="G4" s="1">
        <f>$D4-$D2</f>
        <v>2.3703703703703712E-4</v>
      </c>
    </row>
    <row r="5" spans="1:7" x14ac:dyDescent="0.2">
      <c r="A5" t="s">
        <v>22</v>
      </c>
      <c r="B5" s="1">
        <f>Gesamt!B5</f>
        <v>1.5162037037037036E-3</v>
      </c>
      <c r="C5" s="1">
        <f>Gesamt!D5</f>
        <v>1.1342592592592591E-3</v>
      </c>
      <c r="D5" s="1">
        <f t="shared" si="0"/>
        <v>2.650462962962963E-3</v>
      </c>
      <c r="E5">
        <f>RANK(D5,D2:D7,1)</f>
        <v>4</v>
      </c>
      <c r="F5" s="1">
        <f t="shared" si="1"/>
        <v>5.9479166666666665E-4</v>
      </c>
      <c r="G5" s="1">
        <f>$D5-$D2</f>
        <v>8.3182870370370377E-4</v>
      </c>
    </row>
    <row r="6" spans="1:7" x14ac:dyDescent="0.2">
      <c r="A6" t="s">
        <v>21</v>
      </c>
      <c r="B6" s="1">
        <f>Gesamt!B4</f>
        <v>1.4673611111111111E-3</v>
      </c>
      <c r="C6" s="1">
        <f>Gesamt!D4</f>
        <v>1.2127314814814815E-3</v>
      </c>
      <c r="D6" s="1">
        <f t="shared" si="0"/>
        <v>2.6800925925925924E-3</v>
      </c>
      <c r="E6">
        <f>RANK(D6,D4:D9,1)</f>
        <v>3</v>
      </c>
      <c r="F6" s="1">
        <f t="shared" si="1"/>
        <v>2.962962962962945E-5</v>
      </c>
      <c r="G6" s="1">
        <f>$D6-$D2</f>
        <v>8.6145833333333322E-4</v>
      </c>
    </row>
    <row r="7" spans="1:7" x14ac:dyDescent="0.2">
      <c r="A7" t="s">
        <v>25</v>
      </c>
      <c r="B7" s="1">
        <f>Gesamt!B6</f>
        <v>1.736111111111111E-3</v>
      </c>
      <c r="C7" s="1">
        <f>Gesamt!D6</f>
        <v>1.5400462962962963E-3</v>
      </c>
      <c r="D7" s="1">
        <f t="shared" si="0"/>
        <v>3.2761574074074073E-3</v>
      </c>
      <c r="E7">
        <f>RANK(D7,D3:D8,1)</f>
        <v>5</v>
      </c>
      <c r="F7" s="1">
        <f t="shared" si="1"/>
        <v>5.9606481481481489E-4</v>
      </c>
      <c r="G7" s="1">
        <f>$D7-$D2</f>
        <v>1.4575231481481481E-3</v>
      </c>
    </row>
    <row r="8" spans="1:7" x14ac:dyDescent="0.2">
      <c r="B8" s="1"/>
      <c r="C8" s="1"/>
      <c r="D8" s="1"/>
    </row>
    <row r="9" spans="1:7" x14ac:dyDescent="0.2">
      <c r="B9" s="1"/>
      <c r="C9" s="1"/>
      <c r="D9" s="1"/>
    </row>
    <row r="10" spans="1:7" x14ac:dyDescent="0.2">
      <c r="B10" s="1"/>
    </row>
    <row r="11" spans="1:7" x14ac:dyDescent="0.2">
      <c r="A11">
        <f>Gesamt!$A8</f>
        <v>0</v>
      </c>
    </row>
  </sheetData>
  <sortState ref="A2:E11">
    <sortCondition ref="E2:E1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7"/>
  <sheetViews>
    <sheetView workbookViewId="0">
      <selection activeCell="F7" sqref="F7"/>
    </sheetView>
  </sheetViews>
  <sheetFormatPr baseColWidth="10" defaultRowHeight="15" x14ac:dyDescent="0.2"/>
  <cols>
    <col min="6" max="6" width="13.5" customWidth="1"/>
  </cols>
  <sheetData>
    <row r="1" spans="1:8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13</v>
      </c>
      <c r="F1" s="3" t="s">
        <v>14</v>
      </c>
      <c r="G1" s="3" t="s">
        <v>15</v>
      </c>
      <c r="H1" s="2" t="s">
        <v>12</v>
      </c>
    </row>
    <row r="2" spans="1:8" x14ac:dyDescent="0.2">
      <c r="A2" t="s">
        <v>16</v>
      </c>
      <c r="B2" s="1">
        <f>Gesamt!B3</f>
        <v>9.7395833333333319E-4</v>
      </c>
      <c r="C2" s="1">
        <f>Gesamt!D3</f>
        <v>9.5046296296296296E-4</v>
      </c>
      <c r="D2" s="1">
        <f>Gesamt!F3</f>
        <v>8.4965277777777773E-4</v>
      </c>
      <c r="E2" s="1">
        <f t="shared" ref="E2:E7" si="0">SUM(B2:D2)</f>
        <v>2.7740740740740738E-3</v>
      </c>
      <c r="F2" s="1"/>
      <c r="G2" s="1"/>
      <c r="H2">
        <f>RANK(E2,E1:E7,1)</f>
        <v>1</v>
      </c>
    </row>
    <row r="3" spans="1:8" x14ac:dyDescent="0.2">
      <c r="A3" t="s">
        <v>6</v>
      </c>
      <c r="B3" s="1">
        <f>Gesamt!B7</f>
        <v>9.4224537037037031E-4</v>
      </c>
      <c r="C3" s="1">
        <f>Gesamt!D7</f>
        <v>8.763888888888889E-4</v>
      </c>
      <c r="D3" s="1">
        <f>Gesamt!F7</f>
        <v>1.0879629629629629E-3</v>
      </c>
      <c r="E3" s="1">
        <f t="shared" si="0"/>
        <v>2.9065972222222219E-3</v>
      </c>
      <c r="F3" s="1">
        <f>$E3-$E2</f>
        <v>1.3252314814814811E-4</v>
      </c>
      <c r="G3" s="1">
        <f>$E3-$E2</f>
        <v>1.3252314814814811E-4</v>
      </c>
      <c r="H3">
        <f>RANK(E3,E1:E7,1)</f>
        <v>2</v>
      </c>
    </row>
    <row r="4" spans="1:8" x14ac:dyDescent="0.2">
      <c r="A4" t="s">
        <v>7</v>
      </c>
      <c r="B4" s="1">
        <f>Gesamt!B2</f>
        <v>1.1263888888888888E-3</v>
      </c>
      <c r="C4" s="1">
        <f>Gesamt!D2</f>
        <v>9.2928240740740742E-4</v>
      </c>
      <c r="D4" s="1">
        <f>Gesamt!F2</f>
        <v>1.0006944444444445E-3</v>
      </c>
      <c r="E4" s="1">
        <f t="shared" si="0"/>
        <v>3.0563657407407406E-3</v>
      </c>
      <c r="F4" s="1">
        <f>$E4-$E3</f>
        <v>1.497685185185187E-4</v>
      </c>
      <c r="G4" s="1">
        <f>$E4-$E2</f>
        <v>2.822916666666668E-4</v>
      </c>
      <c r="H4">
        <f>RANK(E4,E1:E7,1)</f>
        <v>3</v>
      </c>
    </row>
    <row r="5" spans="1:8" x14ac:dyDescent="0.2">
      <c r="A5" t="s">
        <v>22</v>
      </c>
      <c r="B5" s="1">
        <f>Gesamt!B5</f>
        <v>1.5162037037037036E-3</v>
      </c>
      <c r="C5" s="1">
        <f>Gesamt!D5</f>
        <v>1.1342592592592591E-3</v>
      </c>
      <c r="D5" s="1">
        <f>Gesamt!F5</f>
        <v>1.0033564814814816E-3</v>
      </c>
      <c r="E5" s="1">
        <f t="shared" si="0"/>
        <v>3.6538194444444448E-3</v>
      </c>
      <c r="F5" s="1">
        <f>$E5-$E4</f>
        <v>5.9745370370370421E-4</v>
      </c>
      <c r="G5" s="1">
        <f>$E5-$E2</f>
        <v>8.7974537037037101E-4</v>
      </c>
      <c r="H5">
        <f>RANK(E5,E2:E7,1)</f>
        <v>4</v>
      </c>
    </row>
    <row r="6" spans="1:8" x14ac:dyDescent="0.2">
      <c r="A6" t="s">
        <v>21</v>
      </c>
      <c r="B6" s="1">
        <f>Gesamt!B4</f>
        <v>1.4673611111111111E-3</v>
      </c>
      <c r="C6" s="1">
        <f>Gesamt!D4</f>
        <v>1.2127314814814815E-3</v>
      </c>
      <c r="D6" s="1">
        <f>Gesamt!F4</f>
        <v>1.1880787037037038E-3</v>
      </c>
      <c r="E6" s="1">
        <f t="shared" si="0"/>
        <v>3.8681712962962962E-3</v>
      </c>
      <c r="F6" s="1">
        <f>$E6-$E5</f>
        <v>2.1435185185185142E-4</v>
      </c>
      <c r="G6" s="1">
        <f>$E6-$E2</f>
        <v>1.0940972222222224E-3</v>
      </c>
      <c r="H6">
        <f>RANK(E6,E2:E9,1)</f>
        <v>5</v>
      </c>
    </row>
    <row r="7" spans="1:8" x14ac:dyDescent="0.2">
      <c r="A7" t="s">
        <v>25</v>
      </c>
      <c r="B7" s="1">
        <f>Gesamt!B6</f>
        <v>1.736111111111111E-3</v>
      </c>
      <c r="C7" s="1">
        <f>Gesamt!D6</f>
        <v>1.5400462962962963E-3</v>
      </c>
      <c r="D7" s="1">
        <f>Gesamt!F6</f>
        <v>1.3747685185185184E-3</v>
      </c>
      <c r="E7" s="1">
        <f t="shared" si="0"/>
        <v>4.6509259259259255E-3</v>
      </c>
      <c r="F7" s="1">
        <f>$E7-$E6</f>
        <v>7.8275462962962934E-4</v>
      </c>
      <c r="G7" s="1">
        <f>$E7-$E2</f>
        <v>1.8768518518518518E-3</v>
      </c>
      <c r="H7">
        <f>RANK(E7,E2:E7,1)</f>
        <v>6</v>
      </c>
    </row>
  </sheetData>
  <sortState ref="A2:H8">
    <sortCondition ref="H2:H8"/>
  </sortState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7"/>
  <sheetViews>
    <sheetView workbookViewId="0">
      <selection activeCell="H8" sqref="H8"/>
    </sheetView>
  </sheetViews>
  <sheetFormatPr baseColWidth="10" defaultRowHeight="15" x14ac:dyDescent="0.2"/>
  <cols>
    <col min="7" max="7" width="12.5" customWidth="1"/>
  </cols>
  <sheetData>
    <row r="1" spans="1:9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G1" s="3" t="s">
        <v>14</v>
      </c>
      <c r="H1" s="3" t="s">
        <v>15</v>
      </c>
      <c r="I1" s="2" t="s">
        <v>12</v>
      </c>
    </row>
    <row r="2" spans="1:9" x14ac:dyDescent="0.2">
      <c r="A2" t="s">
        <v>6</v>
      </c>
      <c r="B2" s="1">
        <f>Gesamt!B7</f>
        <v>9.4224537037037031E-4</v>
      </c>
      <c r="C2" s="1">
        <f>Gesamt!D7</f>
        <v>8.763888888888889E-4</v>
      </c>
      <c r="D2" s="1">
        <f>Gesamt!F7</f>
        <v>1.0879629629629629E-3</v>
      </c>
      <c r="E2" s="1">
        <f>Gesamt!H7</f>
        <v>8.4965277777777773E-4</v>
      </c>
      <c r="F2" s="1">
        <f t="shared" ref="F2:F7" si="0">SUM(B2:E2)</f>
        <v>3.7562499999999996E-3</v>
      </c>
      <c r="G2" s="1"/>
      <c r="H2" s="1"/>
      <c r="I2">
        <f>RANK(F2,F1:F7,1)</f>
        <v>1</v>
      </c>
    </row>
    <row r="3" spans="1:9" x14ac:dyDescent="0.2">
      <c r="A3" t="s">
        <v>7</v>
      </c>
      <c r="B3" s="1">
        <f>Gesamt!B2</f>
        <v>1.1263888888888888E-3</v>
      </c>
      <c r="C3" s="1">
        <f>Gesamt!D2</f>
        <v>9.2928240740740742E-4</v>
      </c>
      <c r="D3" s="1">
        <f>Gesamt!F2</f>
        <v>1.0006944444444445E-3</v>
      </c>
      <c r="E3" s="1">
        <f>Gesamt!H2</f>
        <v>9.6689814814814804E-4</v>
      </c>
      <c r="F3" s="1">
        <f t="shared" si="0"/>
        <v>4.0232638888888887E-3</v>
      </c>
      <c r="G3" s="1">
        <f>$F3-$F2</f>
        <v>2.6701388888888912E-4</v>
      </c>
      <c r="H3" s="1">
        <f>$F3-$F2</f>
        <v>2.6701388888888912E-4</v>
      </c>
      <c r="I3">
        <f>RANK(F3,F2:F7,1)</f>
        <v>2</v>
      </c>
    </row>
    <row r="4" spans="1:9" x14ac:dyDescent="0.2">
      <c r="A4" t="s">
        <v>16</v>
      </c>
      <c r="B4" s="1">
        <f>Gesamt!B3</f>
        <v>9.7395833333333319E-4</v>
      </c>
      <c r="C4" s="1">
        <f>Gesamt!D3</f>
        <v>9.5046296296296296E-4</v>
      </c>
      <c r="D4" s="1">
        <f>Gesamt!F3</f>
        <v>8.4965277777777773E-4</v>
      </c>
      <c r="E4" s="1">
        <f>Gesamt!H3</f>
        <v>1.8981481481481482E-3</v>
      </c>
      <c r="F4" s="1">
        <f t="shared" si="0"/>
        <v>4.6722222222222217E-3</v>
      </c>
      <c r="G4" s="1">
        <f>$F4-$F3</f>
        <v>6.4895833333333298E-4</v>
      </c>
      <c r="H4" s="1">
        <f>$F4-$F2</f>
        <v>9.159722222222221E-4</v>
      </c>
      <c r="I4">
        <f>RANK(F4,F2:F7,1)</f>
        <v>3</v>
      </c>
    </row>
    <row r="5" spans="1:9" x14ac:dyDescent="0.2">
      <c r="A5" t="s">
        <v>22</v>
      </c>
      <c r="B5" s="1">
        <f>Gesamt!B5</f>
        <v>1.5162037037037036E-3</v>
      </c>
      <c r="C5" s="1">
        <f>Gesamt!D5</f>
        <v>1.1342592592592591E-3</v>
      </c>
      <c r="D5" s="1">
        <f>Gesamt!F5</f>
        <v>1.0033564814814816E-3</v>
      </c>
      <c r="E5" s="1">
        <f>Gesamt!H5</f>
        <v>1.1031250000000002E-3</v>
      </c>
      <c r="F5" s="1">
        <f t="shared" si="0"/>
        <v>4.7569444444444447E-3</v>
      </c>
      <c r="G5" s="1">
        <f>$F5-$F4</f>
        <v>8.4722222222223011E-5</v>
      </c>
      <c r="H5" s="1">
        <f>$F5-$F2</f>
        <v>1.0006944444444451E-3</v>
      </c>
      <c r="I5">
        <f>RANK(F5,F2:F7,1)</f>
        <v>4</v>
      </c>
    </row>
    <row r="6" spans="1:9" x14ac:dyDescent="0.2">
      <c r="A6" t="s">
        <v>21</v>
      </c>
      <c r="B6" s="1">
        <f>Gesamt!B4</f>
        <v>1.4673611111111111E-3</v>
      </c>
      <c r="C6" s="1">
        <f>Gesamt!D4</f>
        <v>1.2127314814814815E-3</v>
      </c>
      <c r="D6" s="1">
        <f>Gesamt!F4</f>
        <v>1.1880787037037038E-3</v>
      </c>
      <c r="E6" s="1">
        <f>Gesamt!H4</f>
        <v>1.3888888888888889E-3</v>
      </c>
      <c r="F6" s="1">
        <f t="shared" si="0"/>
        <v>5.2570601851851849E-3</v>
      </c>
      <c r="G6" s="1">
        <f>$F6-$F5</f>
        <v>5.0011574074074021E-4</v>
      </c>
      <c r="H6" s="1">
        <f>$F6-$F2</f>
        <v>1.5008101851851853E-3</v>
      </c>
      <c r="I6">
        <f>RANK(F6,F2:F7,1)</f>
        <v>5</v>
      </c>
    </row>
    <row r="7" spans="1:9" x14ac:dyDescent="0.2">
      <c r="A7" t="s">
        <v>25</v>
      </c>
      <c r="B7" s="1">
        <f>Gesamt!B6</f>
        <v>1.736111111111111E-3</v>
      </c>
      <c r="C7" s="1">
        <f>Gesamt!D6</f>
        <v>1.5400462962962963E-3</v>
      </c>
      <c r="D7" s="1">
        <f>Gesamt!F6</f>
        <v>1.3747685185185184E-3</v>
      </c>
      <c r="E7" s="1">
        <f>Gesamt!H6</f>
        <v>1.8634259259259261E-3</v>
      </c>
      <c r="F7" s="1">
        <f t="shared" si="0"/>
        <v>6.5143518518518519E-3</v>
      </c>
      <c r="G7" s="1">
        <f>$F7-$F6</f>
        <v>1.257291666666667E-3</v>
      </c>
      <c r="H7" s="1">
        <f>$F7-$F2</f>
        <v>2.7581018518518523E-3</v>
      </c>
      <c r="I7">
        <f>RANK(F7,F2:F7,1)</f>
        <v>6</v>
      </c>
    </row>
  </sheetData>
  <sortState ref="A2:I7">
    <sortCondition ref="I2:I7"/>
  </sortState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7"/>
  <sheetViews>
    <sheetView workbookViewId="0">
      <selection sqref="A1:XFD7"/>
    </sheetView>
  </sheetViews>
  <sheetFormatPr baseColWidth="10" defaultRowHeight="15" x14ac:dyDescent="0.2"/>
  <cols>
    <col min="8" max="8" width="13.5" customWidth="1"/>
  </cols>
  <sheetData>
    <row r="1" spans="1:10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3" t="s">
        <v>14</v>
      </c>
      <c r="I1" s="3" t="s">
        <v>15</v>
      </c>
      <c r="J1" s="2" t="s">
        <v>12</v>
      </c>
    </row>
    <row r="2" spans="1:10" x14ac:dyDescent="0.2">
      <c r="A2" t="s">
        <v>6</v>
      </c>
      <c r="B2" s="1">
        <f>Gesamt!B7</f>
        <v>9.4224537037037031E-4</v>
      </c>
      <c r="C2" s="1">
        <f>Gesamt!D7</f>
        <v>8.763888888888889E-4</v>
      </c>
      <c r="D2" s="1">
        <f>Gesamt!F7</f>
        <v>1.0879629629629629E-3</v>
      </c>
      <c r="E2" s="1">
        <f>Gesamt!H7</f>
        <v>8.4965277777777773E-4</v>
      </c>
      <c r="F2" s="1">
        <f>Gesamt!J7</f>
        <v>1.7950231481481482E-3</v>
      </c>
      <c r="G2" s="1">
        <f t="shared" ref="G2:G7" si="0">SUM(B2:F2)</f>
        <v>5.5512731481481481E-3</v>
      </c>
      <c r="H2" s="1"/>
      <c r="I2" s="1"/>
      <c r="J2">
        <f>RANK(G2,G1:G2,1)</f>
        <v>1</v>
      </c>
    </row>
    <row r="3" spans="1:10" x14ac:dyDescent="0.2">
      <c r="A3" t="s">
        <v>7</v>
      </c>
      <c r="B3" s="1">
        <f>Gesamt!B2</f>
        <v>1.1263888888888888E-3</v>
      </c>
      <c r="C3" s="1">
        <f>Gesamt!D2</f>
        <v>9.2928240740740742E-4</v>
      </c>
      <c r="D3" s="1">
        <f>Gesamt!F2</f>
        <v>1.0006944444444445E-3</v>
      </c>
      <c r="E3" s="1">
        <f>Gesamt!H2</f>
        <v>9.6689814814814804E-4</v>
      </c>
      <c r="F3" s="1">
        <f>Gesamt!J2</f>
        <v>1.8055555555555557E-3</v>
      </c>
      <c r="G3" s="1">
        <f t="shared" si="0"/>
        <v>5.8288194444444446E-3</v>
      </c>
      <c r="H3" s="1">
        <f>$G3-$G2</f>
        <v>2.7754629629629657E-4</v>
      </c>
      <c r="I3" s="1">
        <f>$G3-$G2</f>
        <v>2.7754629629629657E-4</v>
      </c>
      <c r="J3">
        <f>RANK(G3,G2:G7,1)</f>
        <v>2</v>
      </c>
    </row>
    <row r="4" spans="1:10" x14ac:dyDescent="0.2">
      <c r="A4" t="s">
        <v>16</v>
      </c>
      <c r="B4" s="1">
        <f>Gesamt!B3</f>
        <v>9.7395833333333319E-4</v>
      </c>
      <c r="C4" s="1">
        <f>Gesamt!D3</f>
        <v>9.5046296296296296E-4</v>
      </c>
      <c r="D4" s="1">
        <f>Gesamt!F3</f>
        <v>8.4965277777777773E-4</v>
      </c>
      <c r="E4" s="1">
        <f>Gesamt!H3</f>
        <v>1.8981481481481482E-3</v>
      </c>
      <c r="F4" s="1">
        <f>Gesamt!J3</f>
        <v>1.9079861111111112E-3</v>
      </c>
      <c r="G4" s="1">
        <f t="shared" si="0"/>
        <v>6.5802083333333329E-3</v>
      </c>
      <c r="H4" s="1">
        <f>$G4-$G3</f>
        <v>7.5138888888888825E-4</v>
      </c>
      <c r="I4" s="1">
        <f>$G4-$G2</f>
        <v>1.0289351851851848E-3</v>
      </c>
      <c r="J4">
        <f>RANK(G4,G2:G7,1)</f>
        <v>3</v>
      </c>
    </row>
    <row r="5" spans="1:10" x14ac:dyDescent="0.2">
      <c r="A5" t="s">
        <v>22</v>
      </c>
      <c r="B5" s="1">
        <f>Gesamt!B5</f>
        <v>1.5162037037037036E-3</v>
      </c>
      <c r="C5" s="1">
        <f>Gesamt!D5</f>
        <v>1.1342592592592591E-3</v>
      </c>
      <c r="D5" s="1">
        <f>Gesamt!F5</f>
        <v>1.0033564814814816E-3</v>
      </c>
      <c r="E5" s="1">
        <f>Gesamt!H5</f>
        <v>1.1031250000000002E-3</v>
      </c>
      <c r="F5" s="1">
        <f>Gesamt!J5</f>
        <v>2.1502314814814817E-3</v>
      </c>
      <c r="G5" s="1">
        <f t="shared" si="0"/>
        <v>6.907175925925926E-3</v>
      </c>
      <c r="H5" s="1">
        <f>$G5-$G4</f>
        <v>3.2696759259259311E-4</v>
      </c>
      <c r="I5" s="1">
        <f>$G5-$G2</f>
        <v>1.3559027777777779E-3</v>
      </c>
      <c r="J5">
        <f>RANK(G5,G2:G7,1)</f>
        <v>4</v>
      </c>
    </row>
    <row r="6" spans="1:10" x14ac:dyDescent="0.2">
      <c r="A6" t="s">
        <v>21</v>
      </c>
      <c r="B6" s="1">
        <f>Gesamt!B4</f>
        <v>1.4673611111111111E-3</v>
      </c>
      <c r="C6" s="1">
        <f>Gesamt!D4</f>
        <v>1.2127314814814815E-3</v>
      </c>
      <c r="D6" s="1">
        <f>Gesamt!F4</f>
        <v>1.1880787037037038E-3</v>
      </c>
      <c r="E6" s="1">
        <f>Gesamt!H4</f>
        <v>1.3888888888888889E-3</v>
      </c>
      <c r="F6" s="1">
        <f>Gesamt!J4</f>
        <v>2.4261574074074077E-3</v>
      </c>
      <c r="G6" s="1">
        <f t="shared" si="0"/>
        <v>7.6832175925925922E-3</v>
      </c>
      <c r="H6" s="1">
        <f>$G6-$G5</f>
        <v>7.760416666666662E-4</v>
      </c>
      <c r="I6" s="1">
        <f>$G6-$G2</f>
        <v>2.1319444444444441E-3</v>
      </c>
      <c r="J6">
        <f>RANK(G6,G2:G7,1)</f>
        <v>5</v>
      </c>
    </row>
    <row r="7" spans="1:10" x14ac:dyDescent="0.2">
      <c r="A7" t="s">
        <v>25</v>
      </c>
      <c r="B7" s="1">
        <f>Gesamt!B6</f>
        <v>1.736111111111111E-3</v>
      </c>
      <c r="C7" s="1">
        <f>Gesamt!D6</f>
        <v>1.5400462962962963E-3</v>
      </c>
      <c r="D7" s="1">
        <f>Gesamt!F6</f>
        <v>1.3747685185185184E-3</v>
      </c>
      <c r="E7" s="1">
        <f>Gesamt!H6</f>
        <v>1.8634259259259261E-3</v>
      </c>
      <c r="F7" s="1">
        <f>Gesamt!J6</f>
        <v>2.9228009259259259E-3</v>
      </c>
      <c r="G7" s="1">
        <f t="shared" si="0"/>
        <v>9.4371527777777769E-3</v>
      </c>
      <c r="H7" s="1">
        <f>$G7-$G6</f>
        <v>1.7539351851851848E-3</v>
      </c>
      <c r="I7" s="1">
        <f>$G7-$G2</f>
        <v>3.8858796296296289E-3</v>
      </c>
      <c r="J7">
        <f>RANK(G7,G2:G7,1)</f>
        <v>6</v>
      </c>
    </row>
  </sheetData>
  <sortState ref="A2:J8">
    <sortCondition ref="J2:J8"/>
  </sortState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M7"/>
  <sheetViews>
    <sheetView workbookViewId="0">
      <selection activeCell="J10" sqref="J10"/>
    </sheetView>
  </sheetViews>
  <sheetFormatPr baseColWidth="10" defaultRowHeight="15" x14ac:dyDescent="0.2"/>
  <cols>
    <col min="8" max="8" width="14.1640625" customWidth="1"/>
    <col min="9" max="9" width="13.5" customWidth="1"/>
    <col min="13" max="13" width="16.6640625" customWidth="1"/>
  </cols>
  <sheetData>
    <row r="1" spans="1:13" ht="45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3" t="s">
        <v>14</v>
      </c>
      <c r="I1" s="3" t="s">
        <v>15</v>
      </c>
      <c r="J1" s="2" t="s">
        <v>12</v>
      </c>
      <c r="K1" s="2" t="s">
        <v>26</v>
      </c>
      <c r="L1" s="2" t="s">
        <v>27</v>
      </c>
      <c r="M1" s="2" t="s">
        <v>28</v>
      </c>
    </row>
    <row r="2" spans="1:13" x14ac:dyDescent="0.2">
      <c r="A2" t="s">
        <v>6</v>
      </c>
      <c r="B2" s="1">
        <f>Gesamt!B7</f>
        <v>9.4224537037037031E-4</v>
      </c>
      <c r="C2" s="1">
        <f>Gesamt!D7</f>
        <v>8.763888888888889E-4</v>
      </c>
      <c r="D2" s="1">
        <f>Gesamt!F7</f>
        <v>1.0879629629629629E-3</v>
      </c>
      <c r="E2" s="1">
        <f>Gesamt!H7</f>
        <v>8.4965277777777773E-4</v>
      </c>
      <c r="F2" s="1">
        <f>Gesamt!J7</f>
        <v>1.7950231481481482E-3</v>
      </c>
      <c r="G2" s="1">
        <f t="shared" ref="G2:G7" si="0">SUM(B2:F2)</f>
        <v>5.5512731481481481E-3</v>
      </c>
      <c r="H2" s="1"/>
      <c r="I2" s="1"/>
      <c r="J2">
        <f>RANK(G2,G1:G2,1)</f>
        <v>1</v>
      </c>
      <c r="K2">
        <v>25</v>
      </c>
      <c r="L2">
        <v>5</v>
      </c>
      <c r="M2">
        <v>30</v>
      </c>
    </row>
    <row r="3" spans="1:13" x14ac:dyDescent="0.2">
      <c r="A3" t="s">
        <v>7</v>
      </c>
      <c r="B3" s="1">
        <f>Gesamt!B2</f>
        <v>1.1263888888888888E-3</v>
      </c>
      <c r="C3" s="1">
        <f>Gesamt!D2</f>
        <v>9.2928240740740742E-4</v>
      </c>
      <c r="D3" s="1">
        <f>Gesamt!F2</f>
        <v>1.0006944444444445E-3</v>
      </c>
      <c r="E3" s="1">
        <f>Gesamt!H2</f>
        <v>9.6689814814814804E-4</v>
      </c>
      <c r="F3" s="1">
        <f>Gesamt!J2</f>
        <v>1.8055555555555557E-3</v>
      </c>
      <c r="G3" s="1">
        <f t="shared" si="0"/>
        <v>5.8288194444444446E-3</v>
      </c>
      <c r="H3" s="1">
        <f>$G3-$G2</f>
        <v>2.7754629629629657E-4</v>
      </c>
      <c r="I3" s="1">
        <f>$G3-$G2</f>
        <v>2.7754629629629657E-4</v>
      </c>
      <c r="J3">
        <f>RANK(G3,G2:G7,1)</f>
        <v>2</v>
      </c>
      <c r="K3">
        <v>21</v>
      </c>
      <c r="L3">
        <v>4</v>
      </c>
      <c r="M3">
        <v>25</v>
      </c>
    </row>
    <row r="4" spans="1:13" x14ac:dyDescent="0.2">
      <c r="A4" t="s">
        <v>16</v>
      </c>
      <c r="B4" s="1">
        <f>Gesamt!B3</f>
        <v>9.7395833333333319E-4</v>
      </c>
      <c r="C4" s="1">
        <f>Gesamt!D3</f>
        <v>9.5046296296296296E-4</v>
      </c>
      <c r="D4" s="1">
        <f>Gesamt!F3</f>
        <v>8.4965277777777773E-4</v>
      </c>
      <c r="E4" s="1">
        <f>Gesamt!H3</f>
        <v>1.8981481481481482E-3</v>
      </c>
      <c r="F4" s="1">
        <f>Gesamt!J3</f>
        <v>1.9079861111111112E-3</v>
      </c>
      <c r="G4" s="1">
        <f t="shared" si="0"/>
        <v>6.5802083333333329E-3</v>
      </c>
      <c r="H4" s="1">
        <f>$G4-$G3</f>
        <v>7.5138888888888825E-4</v>
      </c>
      <c r="I4" s="1">
        <f>$G4-$G2</f>
        <v>1.0289351851851848E-3</v>
      </c>
      <c r="J4">
        <f>RANK(G4,G2:G7,1)</f>
        <v>3</v>
      </c>
      <c r="K4">
        <v>18</v>
      </c>
      <c r="L4">
        <v>3</v>
      </c>
      <c r="M4">
        <v>21</v>
      </c>
    </row>
    <row r="5" spans="1:13" x14ac:dyDescent="0.2">
      <c r="A5" t="s">
        <v>22</v>
      </c>
      <c r="B5" s="1">
        <f>Gesamt!B5</f>
        <v>1.5162037037037036E-3</v>
      </c>
      <c r="C5" s="1">
        <f>Gesamt!D5</f>
        <v>1.1342592592592591E-3</v>
      </c>
      <c r="D5" s="1">
        <f>Gesamt!F5</f>
        <v>1.0033564814814816E-3</v>
      </c>
      <c r="E5" s="1">
        <f>Gesamt!H5</f>
        <v>1.1031250000000002E-3</v>
      </c>
      <c r="F5" s="1">
        <f>Gesamt!J5</f>
        <v>2.1502314814814817E-3</v>
      </c>
      <c r="G5" s="1">
        <f t="shared" si="0"/>
        <v>6.907175925925926E-3</v>
      </c>
      <c r="H5" s="1">
        <f>$G5-$G4</f>
        <v>3.2696759259259311E-4</v>
      </c>
      <c r="I5" s="1">
        <f>$G5-$G2</f>
        <v>1.3559027777777779E-3</v>
      </c>
      <c r="J5">
        <f>RANK(G5,G2:G7,1)</f>
        <v>4</v>
      </c>
      <c r="K5">
        <v>16</v>
      </c>
      <c r="L5">
        <v>2</v>
      </c>
      <c r="M5">
        <v>18</v>
      </c>
    </row>
    <row r="6" spans="1:13" x14ac:dyDescent="0.2">
      <c r="A6" t="s">
        <v>21</v>
      </c>
      <c r="B6" s="1">
        <f>Gesamt!B4</f>
        <v>1.4673611111111111E-3</v>
      </c>
      <c r="C6" s="1">
        <f>Gesamt!D4</f>
        <v>1.2127314814814815E-3</v>
      </c>
      <c r="D6" s="1">
        <f>Gesamt!F4</f>
        <v>1.1880787037037038E-3</v>
      </c>
      <c r="E6" s="1">
        <f>Gesamt!H4</f>
        <v>1.3888888888888889E-3</v>
      </c>
      <c r="F6" s="1">
        <f>Gesamt!J4</f>
        <v>2.4261574074074077E-3</v>
      </c>
      <c r="G6" s="1">
        <f t="shared" si="0"/>
        <v>7.6832175925925922E-3</v>
      </c>
      <c r="H6" s="1">
        <f>$G6-$G5</f>
        <v>7.760416666666662E-4</v>
      </c>
      <c r="I6" s="1">
        <f>$G6-$G2</f>
        <v>2.1319444444444441E-3</v>
      </c>
      <c r="J6">
        <f>RANK(G6,G2:G7,1)</f>
        <v>5</v>
      </c>
      <c r="K6">
        <v>15</v>
      </c>
      <c r="L6">
        <v>1</v>
      </c>
      <c r="M6">
        <v>16</v>
      </c>
    </row>
    <row r="7" spans="1:13" x14ac:dyDescent="0.2">
      <c r="A7" t="s">
        <v>25</v>
      </c>
      <c r="B7" s="1">
        <f>Gesamt!B6</f>
        <v>1.736111111111111E-3</v>
      </c>
      <c r="C7" s="1">
        <f>Gesamt!D6</f>
        <v>1.5400462962962963E-3</v>
      </c>
      <c r="D7" s="1">
        <f>Gesamt!F6</f>
        <v>1.3747685185185184E-3</v>
      </c>
      <c r="E7" s="1">
        <f>Gesamt!H6</f>
        <v>1.8634259259259261E-3</v>
      </c>
      <c r="F7" s="1">
        <f>Gesamt!J6</f>
        <v>2.9228009259259259E-3</v>
      </c>
      <c r="G7" s="1">
        <f t="shared" si="0"/>
        <v>9.4371527777777769E-3</v>
      </c>
      <c r="H7" s="1">
        <f>$G7-$G6</f>
        <v>1.7539351851851848E-3</v>
      </c>
      <c r="I7" s="1">
        <f>$G7-$G2</f>
        <v>3.8858796296296289E-3</v>
      </c>
      <c r="J7">
        <f>RANK(G7,G2:G7,1)</f>
        <v>6</v>
      </c>
      <c r="K7">
        <v>14</v>
      </c>
      <c r="M7">
        <v>14</v>
      </c>
    </row>
  </sheetData>
  <sortState ref="A2:K7">
    <sortCondition ref="K1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C15"/>
  <sheetViews>
    <sheetView workbookViewId="0">
      <selection activeCell="A11" sqref="A11:B15"/>
    </sheetView>
  </sheetViews>
  <sheetFormatPr baseColWidth="10" defaultRowHeight="15" x14ac:dyDescent="0.2"/>
  <cols>
    <col min="2" max="2" width="21.5" customWidth="1"/>
  </cols>
  <sheetData>
    <row r="1" spans="1:3" s="5" customFormat="1" ht="26" x14ac:dyDescent="0.3">
      <c r="A1" s="5" t="s">
        <v>0</v>
      </c>
      <c r="B1" s="5" t="s">
        <v>23</v>
      </c>
    </row>
    <row r="2" spans="1:3" s="6" customFormat="1" ht="26" x14ac:dyDescent="0.3">
      <c r="A2" s="7" t="s">
        <v>7</v>
      </c>
      <c r="B2" s="7">
        <v>1</v>
      </c>
    </row>
    <row r="3" spans="1:3" s="6" customFormat="1" ht="26" x14ac:dyDescent="0.3">
      <c r="A3" s="7" t="s">
        <v>16</v>
      </c>
      <c r="B3" s="7">
        <v>2</v>
      </c>
    </row>
    <row r="4" spans="1:3" s="6" customFormat="1" ht="26" x14ac:dyDescent="0.3">
      <c r="A4" s="7" t="s">
        <v>21</v>
      </c>
      <c r="B4" s="7">
        <v>3</v>
      </c>
    </row>
    <row r="5" spans="1:3" s="6" customFormat="1" ht="26" x14ac:dyDescent="0.3">
      <c r="A5" s="7" t="s">
        <v>22</v>
      </c>
      <c r="B5" s="7">
        <v>4</v>
      </c>
    </row>
    <row r="6" spans="1:3" s="6" customFormat="1" ht="26" x14ac:dyDescent="0.3">
      <c r="A6" s="7" t="s">
        <v>6</v>
      </c>
      <c r="B6" s="7">
        <v>5</v>
      </c>
    </row>
    <row r="9" spans="1:3" ht="26" x14ac:dyDescent="0.3">
      <c r="A9" s="6" t="s">
        <v>24</v>
      </c>
    </row>
    <row r="10" spans="1:3" ht="26" x14ac:dyDescent="0.3">
      <c r="A10" s="5" t="s">
        <v>0</v>
      </c>
      <c r="B10" s="5" t="s">
        <v>23</v>
      </c>
      <c r="C10" s="5"/>
    </row>
    <row r="11" spans="1:3" ht="26" x14ac:dyDescent="0.3">
      <c r="A11" s="7" t="s">
        <v>7</v>
      </c>
      <c r="B11" s="7"/>
      <c r="C11" s="6"/>
    </row>
    <row r="12" spans="1:3" ht="26" x14ac:dyDescent="0.3">
      <c r="A12" s="7" t="s">
        <v>16</v>
      </c>
      <c r="B12" s="7"/>
      <c r="C12" s="6"/>
    </row>
    <row r="13" spans="1:3" ht="26" x14ac:dyDescent="0.3">
      <c r="A13" s="7" t="s">
        <v>21</v>
      </c>
      <c r="B13" s="7"/>
      <c r="C13" s="6"/>
    </row>
    <row r="14" spans="1:3" ht="26" x14ac:dyDescent="0.3">
      <c r="A14" s="7" t="s">
        <v>22</v>
      </c>
      <c r="B14" s="7"/>
      <c r="C14" s="6"/>
    </row>
    <row r="15" spans="1:3" ht="26" x14ac:dyDescent="0.3">
      <c r="A15" s="7" t="s">
        <v>6</v>
      </c>
      <c r="B15" s="7"/>
      <c r="C15" s="6"/>
    </row>
  </sheetData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Gesamt</vt:lpstr>
      <vt:lpstr>WP1</vt:lpstr>
      <vt:lpstr>WP2</vt:lpstr>
      <vt:lpstr>WP3</vt:lpstr>
      <vt:lpstr>WP4</vt:lpstr>
      <vt:lpstr>WP5</vt:lpstr>
      <vt:lpstr>Endstand</vt:lpstr>
      <vt:lpstr>Startreihenfolge</vt:lpstr>
    </vt:vector>
  </TitlesOfParts>
  <Company>NETZSCH Pumpen &amp; Systeme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Diemer, Bernhard</dc:creator>
  <cp:lastModifiedBy>Bernhard Diemer</cp:lastModifiedBy>
  <cp:lastPrinted>2018-04-30T09:08:22Z</cp:lastPrinted>
  <dcterms:created xsi:type="dcterms:W3CDTF">2017-04-29T14:19:37Z</dcterms:created>
  <dcterms:modified xsi:type="dcterms:W3CDTF">2018-07-09T17:52:20Z</dcterms:modified>
</cp:coreProperties>
</file>