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berni/Documents/RC-Rally/Rally_Bavaria_Dokumente/CatFish/CatFish_2019/"/>
    </mc:Choice>
  </mc:AlternateContent>
  <xr:revisionPtr revIDLastSave="0" documentId="13_ncr:1_{DFCCB19D-DA99-0841-B1E4-5771D372A39C}" xr6:coauthVersionLast="36" xr6:coauthVersionMax="36" xr10:uidLastSave="{00000000-0000-0000-0000-000000000000}"/>
  <bookViews>
    <workbookView xWindow="0" yWindow="0" windowWidth="40960" windowHeight="23040" xr2:uid="{00000000-000D-0000-FFFF-FFFF00000000}"/>
  </bookViews>
  <sheets>
    <sheet name="Gesamt" sheetId="1" r:id="rId1"/>
    <sheet name="WP1" sheetId="2" r:id="rId2"/>
    <sheet name="WP2" sheetId="3" r:id="rId3"/>
    <sheet name="WP3" sheetId="4" r:id="rId4"/>
    <sheet name="WP4" sheetId="5" r:id="rId5"/>
    <sheet name="WP5" sheetId="6" r:id="rId6"/>
    <sheet name="Endstand" sheetId="8" r:id="rId7"/>
    <sheet name="Startreihenfolge" sheetId="9" r:id="rId8"/>
  </sheets>
  <definedNames>
    <definedName name="_xlchart.v1.0" hidden="1">(Gesamt!$B$1,Gesamt!$D$1,Gesamt!$F$1,Gesamt!$H$1,Gesamt!$J$1)</definedName>
    <definedName name="_xlchart.v1.1" hidden="1">(Gesamt!$B$2,Gesamt!$D$2,Gesamt!$F$2,Gesamt!$H$2,Gesamt!$J$2)</definedName>
    <definedName name="_xlchart.v1.10" hidden="1">(Gesamt!$B$1,Gesamt!$D$1,Gesamt!$F$1,Gesamt!$H$1,Gesamt!$J$1)</definedName>
    <definedName name="_xlchart.v1.11" hidden="1">(Gesamt!$B$2,Gesamt!$D$2,Gesamt!$F$2,Gesamt!$H$2,Gesamt!$J$2)</definedName>
    <definedName name="_xlchart.v1.12" hidden="1">(Gesamt!$B$3,Gesamt!$D$3,Gesamt!$F$3,Gesamt!$H$3,Gesamt!$J$3)</definedName>
    <definedName name="_xlchart.v1.13" hidden="1">(Gesamt!$B$1,Gesamt!$D$1,Gesamt!$F$1,Gesamt!$H$1,Gesamt!$J$1)</definedName>
    <definedName name="_xlchart.v1.14" hidden="1">(Gesamt!$B$2,Gesamt!$D$2,Gesamt!$F$2,Gesamt!$H$2,Gesamt!$J$2)</definedName>
    <definedName name="_xlchart.v1.15" hidden="1">(Gesamt!$B$1,Gesamt!$D$1,Gesamt!$F$1,Gesamt!$H$1,Gesamt!$J$1)</definedName>
    <definedName name="_xlchart.v1.16" hidden="1">(Gesamt!$B$2,Gesamt!$D$2,Gesamt!$F$2,Gesamt!$H$2,Gesamt!$J$2)</definedName>
    <definedName name="_xlchart.v1.17" hidden="1">(Gesamt!$B$1,Gesamt!$D$1,Gesamt!$F$1,Gesamt!$H$1,Gesamt!$J$1)</definedName>
    <definedName name="_xlchart.v1.18" hidden="1">(Gesamt!$B$2,Gesamt!$D$2,Gesamt!$F$2,Gesamt!$H$2,Gesamt!$J$2)</definedName>
    <definedName name="_xlchart.v1.2" hidden="1">(Gesamt!$B$3,Gesamt!$D$3,Gesamt!$F$3,Gesamt!$H$3,Gesamt!$J$3)</definedName>
    <definedName name="_xlchart.v1.3" hidden="1">(Gesamt!$B$1,Gesamt!$D$1,Gesamt!$F$1,Gesamt!$H$1,Gesamt!$J$1)</definedName>
    <definedName name="_xlchart.v1.4" hidden="1">(Gesamt!$B$2,Gesamt!$D$2,Gesamt!$F$2,Gesamt!$H$2,Gesamt!$J$2)</definedName>
    <definedName name="_xlchart.v1.5" hidden="1">(Gesamt!$B$1,Gesamt!$D$1,Gesamt!$F$1,Gesamt!$H$1,Gesamt!$J$1)</definedName>
    <definedName name="_xlchart.v1.6" hidden="1">(Gesamt!$B$2,Gesamt!$D$2,Gesamt!$F$2,Gesamt!$H$2,Gesamt!$J$2)</definedName>
    <definedName name="_xlchart.v1.7" hidden="1">Gesamt!$A$2:$N$12</definedName>
    <definedName name="_xlchart.v1.8" hidden="1">Gesamt!$O$1</definedName>
    <definedName name="_xlchart.v1.9" hidden="1">Gesamt!$O$2:$O$12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G9" i="5"/>
  <c r="G8" i="5"/>
  <c r="G7" i="5"/>
  <c r="G6" i="5"/>
  <c r="G5" i="5"/>
  <c r="G4" i="5"/>
  <c r="G3" i="5"/>
  <c r="G2" i="5"/>
  <c r="I10" i="5"/>
  <c r="I9" i="5"/>
  <c r="I8" i="5"/>
  <c r="I7" i="5"/>
  <c r="I6" i="5"/>
  <c r="I5" i="5"/>
  <c r="I4" i="5"/>
  <c r="I3" i="5"/>
  <c r="H4" i="5"/>
  <c r="H5" i="5"/>
  <c r="H6" i="5"/>
  <c r="H7" i="5"/>
  <c r="H8" i="5"/>
  <c r="H9" i="5"/>
  <c r="H10" i="5"/>
  <c r="H3" i="5"/>
  <c r="J10" i="6"/>
  <c r="J9" i="6"/>
  <c r="J8" i="6"/>
  <c r="J7" i="6"/>
  <c r="J6" i="6"/>
  <c r="J5" i="6"/>
  <c r="J4" i="6"/>
  <c r="J3" i="6"/>
  <c r="I4" i="6"/>
  <c r="I5" i="6"/>
  <c r="I6" i="6"/>
  <c r="I7" i="6"/>
  <c r="I8" i="6"/>
  <c r="I9" i="6"/>
  <c r="I10" i="6"/>
  <c r="I3" i="6"/>
  <c r="H10" i="6"/>
  <c r="H9" i="6"/>
  <c r="H8" i="6"/>
  <c r="H7" i="6"/>
  <c r="H6" i="6"/>
  <c r="H5" i="6"/>
  <c r="H4" i="6"/>
  <c r="H3" i="6"/>
  <c r="H2" i="6"/>
  <c r="G4" i="6"/>
  <c r="G8" i="6"/>
  <c r="G6" i="6"/>
  <c r="F4" i="5"/>
  <c r="F8" i="5"/>
  <c r="F5" i="5"/>
  <c r="F10" i="4"/>
  <c r="F9" i="4"/>
  <c r="F8" i="4"/>
  <c r="F7" i="4"/>
  <c r="F6" i="4"/>
  <c r="F5" i="4"/>
  <c r="F4" i="4"/>
  <c r="F3" i="4"/>
  <c r="F2" i="4"/>
  <c r="E10" i="3"/>
  <c r="E9" i="3"/>
  <c r="E8" i="3"/>
  <c r="E7" i="3"/>
  <c r="E6" i="3"/>
  <c r="E5" i="3"/>
  <c r="E4" i="3"/>
  <c r="E3" i="3"/>
  <c r="E2" i="3"/>
  <c r="H10" i="4"/>
  <c r="H9" i="4"/>
  <c r="H8" i="4"/>
  <c r="H7" i="4"/>
  <c r="H6" i="4"/>
  <c r="H5" i="4"/>
  <c r="H4" i="4"/>
  <c r="H3" i="4"/>
  <c r="G4" i="4"/>
  <c r="G5" i="4"/>
  <c r="G6" i="4"/>
  <c r="G7" i="4"/>
  <c r="G8" i="4"/>
  <c r="G9" i="4"/>
  <c r="G10" i="4"/>
  <c r="G3" i="4"/>
  <c r="E4" i="4"/>
  <c r="E8" i="4"/>
  <c r="E6" i="4"/>
  <c r="G10" i="3"/>
  <c r="G9" i="3"/>
  <c r="G8" i="3"/>
  <c r="G7" i="3"/>
  <c r="G6" i="3"/>
  <c r="G5" i="3"/>
  <c r="G4" i="3"/>
  <c r="G3" i="3"/>
  <c r="F6" i="3"/>
  <c r="C10" i="2"/>
  <c r="C8" i="2"/>
  <c r="C7" i="2"/>
  <c r="C6" i="2"/>
  <c r="C5" i="2"/>
  <c r="C4" i="2"/>
  <c r="C3" i="2"/>
  <c r="C2" i="2"/>
  <c r="D5" i="3"/>
  <c r="D8" i="3"/>
  <c r="D2" i="3"/>
  <c r="E10" i="2"/>
  <c r="E9" i="2"/>
  <c r="E8" i="2"/>
  <c r="E7" i="2"/>
  <c r="E6" i="2"/>
  <c r="E5" i="2"/>
  <c r="E4" i="2"/>
  <c r="E3" i="2"/>
  <c r="D6" i="2"/>
  <c r="D5" i="2"/>
  <c r="D9" i="2"/>
  <c r="D10" i="2"/>
  <c r="D7" i="2"/>
  <c r="D4" i="2"/>
  <c r="D3" i="2"/>
  <c r="C9" i="2"/>
  <c r="N10" i="1" l="1"/>
  <c r="M12" i="1" l="1"/>
  <c r="M11" i="1"/>
  <c r="M10" i="1"/>
  <c r="M9" i="1"/>
  <c r="M8" i="1"/>
  <c r="M7" i="1"/>
  <c r="M6" i="1"/>
  <c r="M5" i="1"/>
  <c r="M4" i="1"/>
  <c r="M3" i="1"/>
  <c r="M2" i="1"/>
  <c r="K12" i="1"/>
  <c r="K11" i="1"/>
  <c r="K10" i="1"/>
  <c r="K9" i="1"/>
  <c r="K8" i="1"/>
  <c r="K7" i="1"/>
  <c r="K6" i="1"/>
  <c r="K5" i="1"/>
  <c r="K4" i="1"/>
  <c r="K3" i="1"/>
  <c r="K2" i="1"/>
  <c r="I12" i="1"/>
  <c r="I11" i="1"/>
  <c r="I10" i="1"/>
  <c r="I9" i="1"/>
  <c r="I8" i="1"/>
  <c r="I7" i="1"/>
  <c r="I6" i="1"/>
  <c r="I5" i="1"/>
  <c r="I4" i="1"/>
  <c r="I3" i="1"/>
  <c r="I2" i="1"/>
  <c r="G12" i="1"/>
  <c r="G11" i="1"/>
  <c r="G10" i="1"/>
  <c r="G9" i="1"/>
  <c r="G8" i="1"/>
  <c r="G7" i="1"/>
  <c r="G6" i="1"/>
  <c r="G5" i="1"/>
  <c r="G4" i="1"/>
  <c r="G3" i="1"/>
  <c r="G2" i="1"/>
  <c r="E12" i="1"/>
  <c r="E11" i="1"/>
  <c r="E10" i="1"/>
  <c r="E9" i="1"/>
  <c r="E8" i="1"/>
  <c r="E7" i="1"/>
  <c r="E6" i="1"/>
  <c r="E5" i="1"/>
  <c r="E4" i="1"/>
  <c r="E3" i="1"/>
  <c r="E2" i="1"/>
  <c r="N12" i="1"/>
  <c r="N11" i="1"/>
  <c r="N9" i="1"/>
  <c r="N8" i="1"/>
  <c r="C12" i="1"/>
  <c r="C11" i="1"/>
  <c r="C10" i="1"/>
  <c r="C9" i="1"/>
  <c r="C8" i="1"/>
  <c r="C7" i="1"/>
  <c r="C6" i="1"/>
  <c r="C5" i="1"/>
  <c r="C4" i="1"/>
  <c r="C3" i="1"/>
  <c r="C2" i="1"/>
  <c r="F7" i="8" l="1"/>
  <c r="E7" i="8"/>
  <c r="D7" i="8"/>
  <c r="C7" i="8"/>
  <c r="B7" i="8"/>
  <c r="F6" i="8"/>
  <c r="E6" i="8"/>
  <c r="D6" i="8"/>
  <c r="C6" i="8"/>
  <c r="B6" i="8"/>
  <c r="F5" i="8"/>
  <c r="E5" i="8"/>
  <c r="D5" i="8"/>
  <c r="C5" i="8"/>
  <c r="B5" i="8"/>
  <c r="F4" i="8"/>
  <c r="E4" i="8"/>
  <c r="D4" i="8"/>
  <c r="C4" i="8"/>
  <c r="B4" i="8"/>
  <c r="F3" i="8"/>
  <c r="E3" i="8"/>
  <c r="D3" i="8"/>
  <c r="C3" i="8"/>
  <c r="B3" i="8"/>
  <c r="F2" i="8"/>
  <c r="E2" i="8"/>
  <c r="D2" i="8"/>
  <c r="C2" i="8"/>
  <c r="B2" i="8"/>
  <c r="A1" i="8"/>
  <c r="G7" i="8" l="1"/>
  <c r="G3" i="8"/>
  <c r="G4" i="8"/>
  <c r="G2" i="8"/>
  <c r="J2" i="8" s="1"/>
  <c r="G5" i="8"/>
  <c r="G6" i="8"/>
  <c r="I3" i="8" l="1"/>
  <c r="J6" i="8"/>
  <c r="J3" i="8"/>
  <c r="H5" i="8"/>
  <c r="H4" i="8"/>
  <c r="H3" i="8"/>
  <c r="I4" i="8"/>
  <c r="I6" i="8"/>
  <c r="J7" i="8"/>
  <c r="H7" i="8"/>
  <c r="J4" i="8"/>
  <c r="H6" i="8"/>
  <c r="J5" i="8"/>
  <c r="I5" i="8"/>
  <c r="I7" i="8"/>
  <c r="G5" i="6" l="1"/>
  <c r="G3" i="6"/>
  <c r="G10" i="6"/>
  <c r="G2" i="6"/>
  <c r="G7" i="6"/>
  <c r="G9" i="6"/>
  <c r="F6" i="5"/>
  <c r="F3" i="5"/>
  <c r="F10" i="5"/>
  <c r="F2" i="5"/>
  <c r="F7" i="5"/>
  <c r="F9" i="5"/>
  <c r="E9" i="4"/>
  <c r="E10" i="4"/>
  <c r="E3" i="4"/>
  <c r="E5" i="4"/>
  <c r="E7" i="4"/>
  <c r="E2" i="4"/>
  <c r="D8" i="2"/>
  <c r="N2" i="1" l="1"/>
  <c r="N5" i="1"/>
  <c r="A1" i="6" l="1"/>
  <c r="A1" i="5"/>
  <c r="A1" i="4"/>
  <c r="D4" i="3" l="1"/>
  <c r="D7" i="3"/>
  <c r="D3" i="3"/>
  <c r="D6" i="3"/>
  <c r="D10" i="3"/>
  <c r="D9" i="3"/>
  <c r="A1" i="3"/>
  <c r="B1" i="2"/>
  <c r="A1" i="2"/>
  <c r="F3" i="3" l="1"/>
  <c r="F9" i="3"/>
  <c r="F7" i="3"/>
  <c r="F8" i="3"/>
  <c r="F10" i="3"/>
  <c r="F4" i="3"/>
  <c r="F5" i="3"/>
  <c r="N7" i="1"/>
  <c r="N6" i="1"/>
  <c r="N3" i="1"/>
  <c r="N4" i="1"/>
  <c r="O5" i="1" l="1"/>
  <c r="O6" i="1"/>
  <c r="O10" i="1"/>
  <c r="O11" i="1"/>
  <c r="O8" i="1"/>
  <c r="O12" i="1"/>
  <c r="O7" i="1"/>
  <c r="O3" i="1"/>
  <c r="O9" i="1"/>
  <c r="O4" i="1"/>
  <c r="O2" i="1"/>
</calcChain>
</file>

<file path=xl/sharedStrings.xml><?xml version="1.0" encoding="utf-8"?>
<sst xmlns="http://schemas.openxmlformats.org/spreadsheetml/2006/main" count="135" uniqueCount="35">
  <si>
    <t>Fahrer</t>
  </si>
  <si>
    <t>WP1</t>
  </si>
  <si>
    <t>WP2</t>
  </si>
  <si>
    <t>WP3</t>
  </si>
  <si>
    <t>WP4</t>
  </si>
  <si>
    <t>WP5</t>
  </si>
  <si>
    <t>Berni</t>
  </si>
  <si>
    <t>Tilo</t>
  </si>
  <si>
    <t>WP6</t>
  </si>
  <si>
    <t>ZW</t>
  </si>
  <si>
    <t>Ges.Wertung</t>
  </si>
  <si>
    <t>Ges.-Zeit</t>
  </si>
  <si>
    <t>Platzierung</t>
  </si>
  <si>
    <t>Gesamt</t>
  </si>
  <si>
    <t>Differenz 
zum 
Vordermann</t>
  </si>
  <si>
    <t>Differenz 
zum Ersten</t>
  </si>
  <si>
    <t>Alex</t>
  </si>
  <si>
    <t>Rainer</t>
  </si>
  <si>
    <t>Janis</t>
  </si>
  <si>
    <t>Startnummer</t>
  </si>
  <si>
    <t>Sabine</t>
  </si>
  <si>
    <t>Punkte</t>
  </si>
  <si>
    <t>Powerstage</t>
  </si>
  <si>
    <t>Gesamt Punkte</t>
  </si>
  <si>
    <t>Amelie</t>
  </si>
  <si>
    <t>Bea</t>
  </si>
  <si>
    <t>Charli</t>
  </si>
  <si>
    <t>Manuel</t>
  </si>
  <si>
    <t>Rolf</t>
  </si>
  <si>
    <t>Sebastian</t>
  </si>
  <si>
    <t>Sören</t>
  </si>
  <si>
    <t>Dario</t>
  </si>
  <si>
    <t>Neuer</t>
  </si>
  <si>
    <t>Tim</t>
  </si>
  <si>
    <t>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</si>
</sst>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7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3" borderId="0" xfId="0" applyFill="1"/>
    <xf numFmtId="0" fontId="2" fillId="4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/>
    <xf numFmtId="0" fontId="0" fillId="5" borderId="1" xfId="0" applyFill="1" applyBorder="1"/>
    <xf numFmtId="47" fontId="0" fillId="5" borderId="1" xfId="0" applyNumberFormat="1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RC Rally CatfiSh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Alex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(Gesamt!$B$1,Gesamt!$D$1,Gesamt!$F$1,Gesamt!$H$1,Gesamt!$J$1)</c:f>
              <c:strCache>
                <c:ptCount val="5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</c:strCache>
            </c:strRef>
          </c:cat>
          <c:val>
            <c:numRef>
              <c:f>(Gesamt!$B$2,Gesamt!$D$2,Gesamt!$F$2,Gesamt!$H$2,Gesamt!$J$2)</c:f>
              <c:numCache>
                <c:formatCode>mm:ss.0</c:formatCode>
                <c:ptCount val="5"/>
                <c:pt idx="0">
                  <c:v>6.9039351851851857E-4</c:v>
                </c:pt>
                <c:pt idx="1">
                  <c:v>7.9861111111111105E-4</c:v>
                </c:pt>
                <c:pt idx="2">
                  <c:v>1.3587962962962963E-3</c:v>
                </c:pt>
                <c:pt idx="3">
                  <c:v>1.3806712962962963E-3</c:v>
                </c:pt>
                <c:pt idx="4">
                  <c:v>2.0493055555555555E-3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F4-094B-AC65-287F227D8459}"/>
            </c:ext>
          </c:extLst>
        </c:ser>
        <c:ser>
          <c:idx val="1"/>
          <c:order val="1"/>
          <c:tx>
            <c:v>Amelie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(Gesamt!$B$3,Gesamt!$D$3,Gesamt!$F$3,Gesamt!$H$3,Gesamt!$J$3)</c:f>
              <c:numCache>
                <c:formatCode>mm:ss.0</c:formatCode>
                <c:ptCount val="5"/>
                <c:pt idx="0">
                  <c:v>1.0362268518518518E-3</c:v>
                </c:pt>
                <c:pt idx="1">
                  <c:v>1.1498842592592591E-3</c:v>
                </c:pt>
                <c:pt idx="2">
                  <c:v>2.3032407407407407E-3</c:v>
                </c:pt>
                <c:pt idx="3">
                  <c:v>2.2142361111111108E-3</c:v>
                </c:pt>
                <c:pt idx="4">
                  <c:v>2.9934027777777776E-3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F4-094B-AC65-287F227D8459}"/>
            </c:ext>
          </c:extLst>
        </c:ser>
        <c:ser>
          <c:idx val="2"/>
          <c:order val="2"/>
          <c:tx>
            <c:v>Berni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(Gesamt!$B$4,Gesamt!$D$4,Gesamt!$F$4,Gesamt!$H$4,Gesamt!$J$4)</c:f>
              <c:numCache>
                <c:formatCode>mm:ss.0</c:formatCode>
                <c:ptCount val="5"/>
                <c:pt idx="0">
                  <c:v>5.7870370370370378E-4</c:v>
                </c:pt>
                <c:pt idx="1">
                  <c:v>5.888888888888889E-4</c:v>
                </c:pt>
                <c:pt idx="2">
                  <c:v>1.3871527777777779E-3</c:v>
                </c:pt>
                <c:pt idx="3">
                  <c:v>1.2004629629629631E-3</c:v>
                </c:pt>
                <c:pt idx="4">
                  <c:v>2.1054398148148148E-3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F4-094B-AC65-287F227D8459}"/>
            </c:ext>
          </c:extLst>
        </c:ser>
        <c:ser>
          <c:idx val="3"/>
          <c:order val="3"/>
          <c:tx>
            <c:v>Janis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(Gesamt!$B$5,Gesamt!$D$5,Gesamt!$F$5,Gesamt!$H$5,Gesamt!$J$5)</c:f>
              <c:numCache>
                <c:formatCode>mm:ss.0</c:formatCode>
                <c:ptCount val="5"/>
                <c:pt idx="0">
                  <c:v>6.7268518518518513E-4</c:v>
                </c:pt>
                <c:pt idx="1">
                  <c:v>6.6724537037037045E-4</c:v>
                </c:pt>
                <c:pt idx="2">
                  <c:v>1.2934027777777779E-3</c:v>
                </c:pt>
                <c:pt idx="3">
                  <c:v>1.3212962962962963E-3</c:v>
                </c:pt>
                <c:pt idx="4">
                  <c:v>2.1412037037037038E-3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F4-094B-AC65-287F227D8459}"/>
            </c:ext>
          </c:extLst>
        </c:ser>
        <c:ser>
          <c:idx val="4"/>
          <c:order val="4"/>
          <c:tx>
            <c:v>Dario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(Gesamt!$B$6,Gesamt!$D$6,Gesamt!$F$6,Gesamt!$H$6,Gesamt!$J$6)</c:f>
              <c:numCache>
                <c:formatCode>mm:ss.0</c:formatCode>
                <c:ptCount val="5"/>
                <c:pt idx="0">
                  <c:v>8.449074074074075E-4</c:v>
                </c:pt>
                <c:pt idx="1">
                  <c:v>7.0601851851851847E-4</c:v>
                </c:pt>
                <c:pt idx="2">
                  <c:v>1.9538194444444442E-3</c:v>
                </c:pt>
                <c:pt idx="3">
                  <c:v>1.8756944444444446E-3</c:v>
                </c:pt>
                <c:pt idx="4">
                  <c:v>2.488425925925926E-3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F4-094B-AC65-287F227D8459}"/>
            </c:ext>
          </c:extLst>
        </c:ser>
        <c:ser>
          <c:idx val="6"/>
          <c:order val="5"/>
          <c:tx>
            <c:v>Tilo</c:v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(Gesamt!$B$8,Gesamt!$D$8,Gesamt!$F$8,Gesamt!$H$8,Gesamt!$J$8)</c:f>
              <c:numCache>
                <c:formatCode>mm:ss.0</c:formatCode>
                <c:ptCount val="5"/>
                <c:pt idx="0">
                  <c:v>5.5625E-4</c:v>
                </c:pt>
                <c:pt idx="1">
                  <c:v>5.8229166666666661E-4</c:v>
                </c:pt>
                <c:pt idx="2">
                  <c:v>1.5233796296296297E-3</c:v>
                </c:pt>
                <c:pt idx="3">
                  <c:v>1.2947916666666667E-3</c:v>
                </c:pt>
                <c:pt idx="4">
                  <c:v>2.2012731481481484E-3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8F4-094B-AC65-287F227D8459}"/>
            </c:ext>
          </c:extLst>
        </c:ser>
        <c:ser>
          <c:idx val="7"/>
          <c:order val="6"/>
          <c:tx>
            <c:v>Tim</c:v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(Gesamt!$B$9,Gesamt!$D$9,Gesamt!$F$9,Gesamt!$H$9,Gesamt!$J$9)</c:f>
              <c:numCache>
                <c:formatCode>mm:ss.0</c:formatCode>
                <c:ptCount val="5"/>
                <c:pt idx="0">
                  <c:v>1.0702546296296298E-3</c:v>
                </c:pt>
                <c:pt idx="1">
                  <c:v>9.7581018518518514E-4</c:v>
                </c:pt>
                <c:pt idx="2">
                  <c:v>2.126388888888889E-3</c:v>
                </c:pt>
                <c:pt idx="3">
                  <c:v>2.4189814814814816E-3</c:v>
                </c:pt>
                <c:pt idx="4">
                  <c:v>2.9980324074074076E-3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8F4-094B-AC65-287F227D8459}"/>
            </c:ext>
          </c:extLst>
        </c:ser>
        <c:ser>
          <c:idx val="8"/>
          <c:order val="7"/>
          <c:tx>
            <c:v>Felix</c:v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(Gesamt!$B$10,Gesamt!$D$10,Gesamt!$F$10,Gesamt!$H$10,Gesamt!$J$10)</c:f>
              <c:numCache>
                <c:formatCode>mm:ss.0</c:formatCode>
                <c:ptCount val="5"/>
                <c:pt idx="0">
                  <c:v>7.1655092592592593E-4</c:v>
                </c:pt>
                <c:pt idx="1">
                  <c:v>7.4942129629629621E-4</c:v>
                </c:pt>
                <c:pt idx="2">
                  <c:v>1.4305555555555556E-3</c:v>
                </c:pt>
                <c:pt idx="3">
                  <c:v>1.2987268518518517E-3</c:v>
                </c:pt>
                <c:pt idx="4">
                  <c:v>2.1111111111111109E-3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8F4-094B-AC65-287F227D84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62676336"/>
        <c:axId val="869182160"/>
      </c:lineChart>
      <c:catAx>
        <c:axId val="96267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9182160"/>
        <c:crossesAt val="1.0000000000000002E-3"/>
        <c:auto val="1"/>
        <c:lblAlgn val="ctr"/>
        <c:lblOffset val="100"/>
        <c:noMultiLvlLbl val="0"/>
      </c:catAx>
      <c:valAx>
        <c:axId val="869182160"/>
        <c:scaling>
          <c:orientation val="minMax"/>
          <c:max val="3.0000000000000009E-3"/>
          <c:min val="5.0000000000000012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mm:ss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2676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RC Rallx CatFish 2019 Platzierung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Alex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(Gesamt!$B$1,Gesamt!$D$1,Gesamt!$F$1,Gesamt!$H$1,Gesamt!$J$1,Gesamt!$O$1)</c:f>
              <c:strCache>
                <c:ptCount val="6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  <c:pt idx="5">
                  <c:v>Ges.Wertung</c:v>
                </c:pt>
              </c:strCache>
            </c:strRef>
          </c:cat>
          <c:val>
            <c:numRef>
              <c:f>(Gesamt!$C$2,Gesamt!$E$2,Gesamt!$G$2,Gesamt!$I$2,Gesamt!$K$2,Gesamt!$O$2)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EE-7A46-98E9-F3303BB64C58}"/>
            </c:ext>
          </c:extLst>
        </c:ser>
        <c:ser>
          <c:idx val="2"/>
          <c:order val="1"/>
          <c:tx>
            <c:v>Amelie</c:v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(Gesamt!$C$3,Gesamt!$E$3,Gesamt!$G$3,Gesamt!$I$3,Gesamt!$K$3,Gesamt!$O$3)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EE-7A46-98E9-F3303BB64C58}"/>
            </c:ext>
          </c:extLst>
        </c:ser>
        <c:ser>
          <c:idx val="1"/>
          <c:order val="2"/>
          <c:tx>
            <c:v>Berni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(Gesamt!$B$1,Gesamt!$D$1,Gesamt!$F$1,Gesamt!$H$1,Gesamt!$J$1,Gesamt!$O$1)</c:f>
              <c:strCache>
                <c:ptCount val="6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  <c:pt idx="5">
                  <c:v>Ges.Wertung</c:v>
                </c:pt>
              </c:strCache>
            </c:strRef>
          </c:cat>
          <c:val>
            <c:numRef>
              <c:f>(Gesamt!$C$4,Gesamt!$E$4,Gesamt!$G$4,Gesamt!$I$4,Gesamt!$K$4,Gesamt!$O$4)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EE-7A46-98E9-F3303BB64C58}"/>
            </c:ext>
          </c:extLst>
        </c:ser>
        <c:ser>
          <c:idx val="3"/>
          <c:order val="3"/>
          <c:tx>
            <c:v>Janis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(Gesamt!$C$5,Gesamt!$E$5,Gesamt!$G$5,Gesamt!$I$5,Gesamt!$K$5,Gesamt!$O$5)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EE-7A46-98E9-F3303BB64C58}"/>
            </c:ext>
          </c:extLst>
        </c:ser>
        <c:ser>
          <c:idx val="4"/>
          <c:order val="4"/>
          <c:tx>
            <c:v>Dario</c:v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(Gesamt!$C$6,Gesamt!$E$6,Gesamt!$G$6,Gesamt!$I$6,Gesamt!$K$6,Gesamt!$O$6)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EE-7A46-98E9-F3303BB64C58}"/>
            </c:ext>
          </c:extLst>
        </c:ser>
        <c:ser>
          <c:idx val="5"/>
          <c:order val="5"/>
          <c:tx>
            <c:v>Sebastian</c:v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(Gesamt!$C$7,Gesamt!$E$7,Gesamt!$G$7,Gesamt!$I$7,Gesamt!$K$7,Gesamt!$O$7)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EE-7A46-98E9-F3303BB64C58}"/>
            </c:ext>
          </c:extLst>
        </c:ser>
        <c:ser>
          <c:idx val="6"/>
          <c:order val="6"/>
          <c:tx>
            <c:v>Tilo</c:v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(Gesamt!$C$8,Gesamt!$E$8,Gesamt!$G$8,Gesamt!$I$8,Gesamt!$K$8,Gesamt!$O$8)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EE-7A46-98E9-F3303BB64C58}"/>
            </c:ext>
          </c:extLst>
        </c:ser>
        <c:ser>
          <c:idx val="7"/>
          <c:order val="7"/>
          <c:tx>
            <c:v>Tim</c:v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(Gesamt!$C$9,Gesamt!$E$9,Gesamt!$G$9,Gesamt!$I$9,Gesamt!$K$9,Gesamt!$O$9)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EE-7A46-98E9-F3303BB64C58}"/>
            </c:ext>
          </c:extLst>
        </c:ser>
        <c:ser>
          <c:idx val="8"/>
          <c:order val="8"/>
          <c:tx>
            <c:v>Felix</c:v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(Gesamt!$C$10,Gesamt!$E$10,Gesamt!$G$10,Gesamt!$I$10,Gesamt!$K$10,Gesamt!$O$10)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EE-7A46-98E9-F3303BB64C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5282240"/>
        <c:axId val="975702544"/>
      </c:lineChart>
      <c:catAx>
        <c:axId val="97528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5702544"/>
        <c:crosses val="autoZero"/>
        <c:auto val="1"/>
        <c:lblAlgn val="ctr"/>
        <c:lblOffset val="100"/>
        <c:noMultiLvlLbl val="0"/>
      </c:catAx>
      <c:valAx>
        <c:axId val="9757025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975282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265545</xdr:colOff>
      <xdr:row>55</xdr:row>
      <xdr:rowOff>184728</xdr:rowOff>
    </xdr:from>
    <xdr:to>
      <xdr:col>24</xdr:col>
      <xdr:colOff>98137</xdr:colOff>
      <xdr:row>118</xdr:row>
      <xdr:rowOff>173182</xdr:rowOff>
    </xdr:to>
    <xdr:graphicFrame macro="">
      <xdr:nvGraphicFramePr>
        <xdr:cNvPr id="4" name="Diagramm 3" title="RC Rally CatFish">
          <a:extLst>
            <a:ext uri="{FF2B5EF4-FFF2-40B4-BE49-F238E27FC236}">
              <a16:creationId xmlns:a16="http://schemas.microsoft.com/office/drawing/2014/main" id="{4F7EE33B-FD1E-624D-972A-2DC38C7DB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219364</xdr:colOff>
      <xdr:row>16</xdr:row>
      <xdr:rowOff>46181</xdr:rowOff>
    </xdr:from>
    <xdr:to>
      <xdr:col>24</xdr:col>
      <xdr:colOff>80818</xdr:colOff>
      <xdr:row>51</xdr:row>
      <xdr:rowOff>92363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D7C152A4-4E13-AA42-B797-514F0ABC1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546100</xdr:colOff>
      <xdr:row>2</xdr:row>
      <xdr:rowOff>38100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461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546100</xdr:colOff>
      <xdr:row>8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461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546100</xdr:colOff>
      <xdr:row>7</xdr:row>
      <xdr:rowOff>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46100" y="26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13"/>
  <sheetViews>
    <sheetView tabSelected="1" topLeftCell="A23" zoomScale="110" zoomScaleNormal="110" workbookViewId="0">
      <selection activeCell="A54" sqref="A54:XFD54"/>
    </sheetView>
  </sheetViews>
  <sheetFormatPr baseColWidth="10" defaultRowHeight="15" x14ac:dyDescent="0.2"/>
  <cols>
    <col min="2" max="2" width="10.5" customWidth="1"/>
    <col min="3" max="3" width="5.83203125" customWidth="1"/>
    <col min="4" max="4" width="8.1640625" customWidth="1"/>
    <col min="5" max="5" width="4.1640625" customWidth="1"/>
    <col min="6" max="6" width="8.1640625" customWidth="1"/>
    <col min="7" max="7" width="5.5" customWidth="1"/>
    <col min="9" max="9" width="4.5" customWidth="1"/>
    <col min="11" max="11" width="4.5" customWidth="1"/>
    <col min="13" max="13" width="4.5" customWidth="1"/>
    <col min="14" max="14" width="8.83203125" customWidth="1"/>
  </cols>
  <sheetData>
    <row r="1" spans="1:15" s="4" customFormat="1" x14ac:dyDescent="0.2">
      <c r="A1" s="4" t="s">
        <v>0</v>
      </c>
      <c r="B1" s="4" t="s">
        <v>1</v>
      </c>
      <c r="C1" s="4" t="s">
        <v>9</v>
      </c>
      <c r="D1" s="4" t="s">
        <v>2</v>
      </c>
      <c r="E1" s="4" t="s">
        <v>9</v>
      </c>
      <c r="F1" s="4" t="s">
        <v>3</v>
      </c>
      <c r="G1" s="4" t="s">
        <v>9</v>
      </c>
      <c r="H1" s="4" t="s">
        <v>4</v>
      </c>
      <c r="I1" s="4" t="s">
        <v>9</v>
      </c>
      <c r="J1" s="4" t="s">
        <v>5</v>
      </c>
      <c r="K1" s="4" t="s">
        <v>9</v>
      </c>
      <c r="L1" s="4" t="s">
        <v>8</v>
      </c>
      <c r="M1" s="4" t="s">
        <v>9</v>
      </c>
      <c r="N1" s="4" t="s">
        <v>11</v>
      </c>
      <c r="O1" s="4" t="s">
        <v>10</v>
      </c>
    </row>
    <row r="2" spans="1:15" s="9" customFormat="1" x14ac:dyDescent="0.2">
      <c r="A2" s="9" t="s">
        <v>16</v>
      </c>
      <c r="B2" s="10">
        <v>6.9039351851851857E-4</v>
      </c>
      <c r="C2" s="9">
        <f>RANK(B2,B1:B12,1)</f>
        <v>4</v>
      </c>
      <c r="D2" s="10">
        <v>7.9861111111111105E-4</v>
      </c>
      <c r="E2" s="9">
        <f>RANK(D2,D1:D12,1)</f>
        <v>6</v>
      </c>
      <c r="F2" s="10">
        <v>1.3587962962962963E-3</v>
      </c>
      <c r="G2" s="12">
        <f>RANK(F2,F1:F12,1)</f>
        <v>2</v>
      </c>
      <c r="H2" s="10">
        <v>1.3806712962962963E-3</v>
      </c>
      <c r="I2" s="9">
        <f>RANK(H2,H1:H12,1)</f>
        <v>5</v>
      </c>
      <c r="J2" s="10">
        <v>2.0493055555555555E-3</v>
      </c>
      <c r="K2" s="11">
        <f>RANK(J2,J1:J12,1)</f>
        <v>1</v>
      </c>
      <c r="L2" s="10">
        <v>0</v>
      </c>
      <c r="M2" s="9">
        <f>RANK(L2,L1:L12,1)</f>
        <v>1</v>
      </c>
      <c r="N2" s="10">
        <f t="shared" ref="N2:N12" si="0">SUM(B2,D2,F2,H2,J2,L2)</f>
        <v>6.277777777777778E-3</v>
      </c>
      <c r="O2" s="9">
        <f>RANK(N2,N1:N12,1)</f>
        <v>4</v>
      </c>
    </row>
    <row r="3" spans="1:15" s="9" customFormat="1" x14ac:dyDescent="0.2">
      <c r="A3" s="9" t="s">
        <v>24</v>
      </c>
      <c r="B3" s="10">
        <v>1.0362268518518518E-3</v>
      </c>
      <c r="C3" s="9">
        <f>RANK(B3,B1:B12,1)</f>
        <v>7</v>
      </c>
      <c r="D3" s="10">
        <v>1.1498842592592591E-3</v>
      </c>
      <c r="E3" s="9">
        <f>RANK(D3,D1:D12,1)</f>
        <v>8</v>
      </c>
      <c r="F3" s="10">
        <v>2.3032407407407407E-3</v>
      </c>
      <c r="G3" s="9">
        <f>RANK(F3,F1:F12,1)</f>
        <v>8</v>
      </c>
      <c r="H3" s="10">
        <v>2.2142361111111108E-3</v>
      </c>
      <c r="I3" s="9">
        <f>RANK(H3,H1:H12,1)</f>
        <v>7</v>
      </c>
      <c r="J3" s="10">
        <v>2.9934027777777776E-3</v>
      </c>
      <c r="K3" s="9">
        <f>RANK(J3,J1:J12,1)</f>
        <v>7</v>
      </c>
      <c r="L3" s="10">
        <v>0</v>
      </c>
      <c r="M3" s="9">
        <f>RANK(L3,L1:L12,1)</f>
        <v>1</v>
      </c>
      <c r="N3" s="10">
        <f t="shared" si="0"/>
        <v>9.6969907407407404E-3</v>
      </c>
      <c r="O3" s="9">
        <f>RANK(N3,N1:N12,1)</f>
        <v>8</v>
      </c>
    </row>
    <row r="4" spans="1:15" s="9" customFormat="1" x14ac:dyDescent="0.2">
      <c r="A4" s="9" t="s">
        <v>6</v>
      </c>
      <c r="B4" s="10">
        <v>5.7870370370370378E-4</v>
      </c>
      <c r="C4" s="12">
        <f>RANK(B4,B1:B12,1)</f>
        <v>2</v>
      </c>
      <c r="D4" s="10">
        <v>5.888888888888889E-4</v>
      </c>
      <c r="E4" s="12">
        <f>RANK(D4,D1:D12,1)</f>
        <v>2</v>
      </c>
      <c r="F4" s="10">
        <v>1.3871527777777779E-3</v>
      </c>
      <c r="G4" s="13">
        <f>RANK(F4,F1:F12,1)</f>
        <v>3</v>
      </c>
      <c r="H4" s="10">
        <v>1.2004629629629631E-3</v>
      </c>
      <c r="I4" s="11">
        <f>RANK(H4,H1:H12,1)</f>
        <v>1</v>
      </c>
      <c r="J4" s="10">
        <v>2.1054398148148148E-3</v>
      </c>
      <c r="K4" s="12">
        <f>RANK(J4,J1:J12,1)</f>
        <v>2</v>
      </c>
      <c r="L4" s="10">
        <v>0</v>
      </c>
      <c r="M4" s="9">
        <f>RANK(L4,L1:L12,1)</f>
        <v>1</v>
      </c>
      <c r="N4" s="10">
        <f t="shared" si="0"/>
        <v>5.8606481481481478E-3</v>
      </c>
      <c r="O4" s="9">
        <f>RANK(N4,N1:N12,1)</f>
        <v>1</v>
      </c>
    </row>
    <row r="5" spans="1:15" s="9" customFormat="1" x14ac:dyDescent="0.2">
      <c r="A5" s="9" t="s">
        <v>18</v>
      </c>
      <c r="B5" s="10">
        <v>6.7268518518518513E-4</v>
      </c>
      <c r="C5" s="13">
        <f>RANK(B5,B1:B12,1)</f>
        <v>3</v>
      </c>
      <c r="D5" s="10">
        <v>6.6724537037037045E-4</v>
      </c>
      <c r="E5" s="13">
        <f>RANK(D5,D1:D12,1)</f>
        <v>3</v>
      </c>
      <c r="F5" s="10">
        <v>1.2934027777777779E-3</v>
      </c>
      <c r="G5" s="11">
        <f>RANK(F5,F1:F12,1)</f>
        <v>1</v>
      </c>
      <c r="H5" s="10">
        <v>1.3212962962962963E-3</v>
      </c>
      <c r="I5" s="9">
        <f>RANK(H5,H1:H12,1)</f>
        <v>4</v>
      </c>
      <c r="J5" s="10">
        <v>2.1412037037037038E-3</v>
      </c>
      <c r="K5" s="9">
        <f>RANK(J5,J1:J12,1)</f>
        <v>4</v>
      </c>
      <c r="L5" s="10">
        <v>0</v>
      </c>
      <c r="M5" s="9">
        <f>RANK(L5,L1:L12,1)</f>
        <v>1</v>
      </c>
      <c r="N5" s="10">
        <f t="shared" si="0"/>
        <v>6.0958333333333333E-3</v>
      </c>
      <c r="O5" s="9">
        <f>RANK(N5,N1:N12,1)</f>
        <v>2</v>
      </c>
    </row>
    <row r="6" spans="1:15" s="9" customFormat="1" x14ac:dyDescent="0.2">
      <c r="A6" s="9" t="s">
        <v>31</v>
      </c>
      <c r="B6" s="10">
        <v>8.449074074074075E-4</v>
      </c>
      <c r="C6" s="9">
        <f>RANK(B6,B1:B12,1)</f>
        <v>6</v>
      </c>
      <c r="D6" s="10">
        <v>7.0601851851851847E-4</v>
      </c>
      <c r="E6" s="14">
        <f>RANK(D6,D1:D12,1)</f>
        <v>4</v>
      </c>
      <c r="F6" s="10">
        <v>1.9538194444444442E-3</v>
      </c>
      <c r="G6" s="9">
        <f>RANK(F6,F1:F12,1)</f>
        <v>6</v>
      </c>
      <c r="H6" s="10">
        <v>1.8756944444444446E-3</v>
      </c>
      <c r="I6" s="9">
        <f>RANK(H6,H1:H12,1)</f>
        <v>6</v>
      </c>
      <c r="J6" s="10">
        <v>2.488425925925926E-3</v>
      </c>
      <c r="K6" s="9">
        <f>RANK(J6,J1:J12,1)</f>
        <v>6</v>
      </c>
      <c r="L6" s="10">
        <v>0</v>
      </c>
      <c r="M6" s="9">
        <f>RANK(L6,L1:L12,1)</f>
        <v>1</v>
      </c>
      <c r="N6" s="10">
        <f t="shared" si="0"/>
        <v>7.8688657407407422E-3</v>
      </c>
      <c r="O6" s="9">
        <f>RANK(N6,N1:N12,1)</f>
        <v>6</v>
      </c>
    </row>
    <row r="7" spans="1:15" s="9" customFormat="1" x14ac:dyDescent="0.2">
      <c r="A7" s="9" t="s">
        <v>29</v>
      </c>
      <c r="B7" s="10">
        <v>1.5740740740740741E-3</v>
      </c>
      <c r="C7" s="9">
        <f>RANK(B7,B1:B12,1)</f>
        <v>9</v>
      </c>
      <c r="D7" s="10">
        <v>1.476041666666667E-3</v>
      </c>
      <c r="E7" s="9">
        <f>RANK(D7,D1:D12,1)</f>
        <v>9</v>
      </c>
      <c r="F7" s="10">
        <v>2.5781250000000001E-3</v>
      </c>
      <c r="G7" s="9">
        <f>RANK(F7,F1:F12,1)</f>
        <v>9</v>
      </c>
      <c r="H7" s="10">
        <v>2.4511574074074075E-3</v>
      </c>
      <c r="I7" s="9">
        <f>RANK(H7,H1:H12,1)</f>
        <v>9</v>
      </c>
      <c r="J7" s="10">
        <v>3.7265046296296295E-3</v>
      </c>
      <c r="K7" s="9">
        <f>RANK(J7,J1:J12,1)</f>
        <v>9</v>
      </c>
      <c r="L7" s="10">
        <v>0</v>
      </c>
      <c r="M7" s="9">
        <f>RANK(L7,L1:L12,1)</f>
        <v>1</v>
      </c>
      <c r="N7" s="10">
        <f t="shared" si="0"/>
        <v>1.1805902777777778E-2</v>
      </c>
      <c r="O7" s="9">
        <f>RANK(N7,N1:N12,1)</f>
        <v>9</v>
      </c>
    </row>
    <row r="8" spans="1:15" s="9" customFormat="1" x14ac:dyDescent="0.2">
      <c r="A8" s="9" t="s">
        <v>7</v>
      </c>
      <c r="B8" s="10">
        <v>5.5625E-4</v>
      </c>
      <c r="C8" s="11">
        <f>RANK(B8,B1:B12,1)</f>
        <v>1</v>
      </c>
      <c r="D8" s="10">
        <v>5.8229166666666661E-4</v>
      </c>
      <c r="E8" s="11">
        <f>RANK(D8,D1:D12,1)</f>
        <v>1</v>
      </c>
      <c r="F8" s="10">
        <v>1.5233796296296297E-3</v>
      </c>
      <c r="G8" s="9">
        <f>RANK(F8,F1:F12,1)</f>
        <v>5</v>
      </c>
      <c r="H8" s="10">
        <v>1.2947916666666667E-3</v>
      </c>
      <c r="I8" s="12">
        <f>RANK(H8,H1:H12,1)</f>
        <v>2</v>
      </c>
      <c r="J8" s="10">
        <v>2.2012731481481484E-3</v>
      </c>
      <c r="K8" s="9">
        <f>RANK(J8,J1:J12,1)</f>
        <v>5</v>
      </c>
      <c r="L8" s="10">
        <v>0</v>
      </c>
      <c r="M8" s="9">
        <f>RANK(L8,L1:L12,1)</f>
        <v>1</v>
      </c>
      <c r="N8" s="10">
        <f t="shared" si="0"/>
        <v>6.1579861111111115E-3</v>
      </c>
      <c r="O8" s="9">
        <f>RANK(N8,N1:N12,1)</f>
        <v>3</v>
      </c>
    </row>
    <row r="9" spans="1:15" s="9" customFormat="1" x14ac:dyDescent="0.2">
      <c r="A9" s="9" t="s">
        <v>33</v>
      </c>
      <c r="B9" s="10">
        <v>1.0702546296296298E-3</v>
      </c>
      <c r="C9" s="9">
        <f>RANK(B9,B1:B12,1)</f>
        <v>8</v>
      </c>
      <c r="D9" s="10">
        <v>9.7581018518518514E-4</v>
      </c>
      <c r="E9" s="9">
        <f>RANK(D9,D1:D12,1)</f>
        <v>7</v>
      </c>
      <c r="F9" s="10">
        <v>2.126388888888889E-3</v>
      </c>
      <c r="G9" s="9">
        <f>RANK(F9,F1:F12,1)</f>
        <v>7</v>
      </c>
      <c r="H9" s="10">
        <v>2.4189814814814816E-3</v>
      </c>
      <c r="I9" s="9">
        <f>RANK(H9,H1:H12,1)</f>
        <v>8</v>
      </c>
      <c r="J9" s="10">
        <v>2.9980324074074076E-3</v>
      </c>
      <c r="K9" s="9">
        <f>RANK(J9,J1:J12,1)</f>
        <v>8</v>
      </c>
      <c r="L9" s="10">
        <v>0</v>
      </c>
      <c r="M9" s="9">
        <f>RANK(L9,L1:L12,1)</f>
        <v>1</v>
      </c>
      <c r="N9" s="10">
        <f t="shared" si="0"/>
        <v>9.5894675925925939E-3</v>
      </c>
      <c r="O9" s="9">
        <f>RANK(N9,N1:N12,1)</f>
        <v>7</v>
      </c>
    </row>
    <row r="10" spans="1:15" s="9" customFormat="1" x14ac:dyDescent="0.2">
      <c r="A10" s="9" t="s">
        <v>34</v>
      </c>
      <c r="B10" s="10">
        <v>7.1655092592592593E-4</v>
      </c>
      <c r="C10" s="9">
        <f>RANK(B10,B1:B12,1)</f>
        <v>5</v>
      </c>
      <c r="D10" s="10">
        <v>7.4942129629629621E-4</v>
      </c>
      <c r="E10" s="9">
        <f>RANK(D10,D1:D12,1)</f>
        <v>5</v>
      </c>
      <c r="F10" s="10">
        <v>1.4305555555555556E-3</v>
      </c>
      <c r="G10" s="9">
        <f>RANK(F10,F1:F12,1)</f>
        <v>4</v>
      </c>
      <c r="H10" s="10">
        <v>1.2987268518518517E-3</v>
      </c>
      <c r="I10" s="13">
        <f>RANK(H10,H1:H12,1)</f>
        <v>3</v>
      </c>
      <c r="J10" s="10">
        <v>2.1111111111111109E-3</v>
      </c>
      <c r="K10" s="13">
        <f>RANK(J10,J1:J12,1)</f>
        <v>3</v>
      </c>
      <c r="L10" s="10">
        <v>0</v>
      </c>
      <c r="M10" s="9">
        <f>RANK(L10,L1:L12,1)</f>
        <v>1</v>
      </c>
      <c r="N10" s="10">
        <f t="shared" si="0"/>
        <v>6.3063657407407409E-3</v>
      </c>
      <c r="O10" s="9">
        <f>RANK(N10,N1:N12,1)</f>
        <v>5</v>
      </c>
    </row>
    <row r="11" spans="1:15" s="9" customFormat="1" x14ac:dyDescent="0.2">
      <c r="A11" s="9" t="s">
        <v>32</v>
      </c>
      <c r="B11" s="10">
        <v>6.2499999999999995E-3</v>
      </c>
      <c r="C11" s="9">
        <f>RANK(B11,B1:B12,1)</f>
        <v>10</v>
      </c>
      <c r="D11" s="10">
        <v>6.2499999999999995E-3</v>
      </c>
      <c r="E11" s="9">
        <f>RANK(D11,D1:D12,1)</f>
        <v>10</v>
      </c>
      <c r="F11" s="10">
        <v>6.2499999999999995E-3</v>
      </c>
      <c r="G11" s="9">
        <f>RANK(F11,F1:F12,1)</f>
        <v>10</v>
      </c>
      <c r="H11" s="10">
        <v>6.2499999999999995E-3</v>
      </c>
      <c r="I11" s="9">
        <f>RANK(H11,H1:H12,1)</f>
        <v>10</v>
      </c>
      <c r="J11" s="10">
        <v>6.2499999999999995E-3</v>
      </c>
      <c r="K11" s="9">
        <f>RANK(J11,J1:J12,1)</f>
        <v>10</v>
      </c>
      <c r="L11" s="10">
        <v>6.2499999999999995E-3</v>
      </c>
      <c r="M11" s="9">
        <f>RANK(L11,L1:L12,1)</f>
        <v>10</v>
      </c>
      <c r="N11" s="10">
        <f t="shared" si="0"/>
        <v>3.7499999999999999E-2</v>
      </c>
      <c r="O11" s="9">
        <f>RANK(N11,N1:N12,1)</f>
        <v>10</v>
      </c>
    </row>
    <row r="12" spans="1:15" s="9" customFormat="1" x14ac:dyDescent="0.2">
      <c r="A12" s="9" t="s">
        <v>32</v>
      </c>
      <c r="B12" s="10">
        <v>6.2499999999999995E-3</v>
      </c>
      <c r="C12" s="9">
        <f>RANK(B12,B1:B12,1)</f>
        <v>10</v>
      </c>
      <c r="D12" s="10">
        <v>6.2499999999999995E-3</v>
      </c>
      <c r="E12" s="9">
        <f>RANK(D12,D1:D12,1)</f>
        <v>10</v>
      </c>
      <c r="F12" s="10">
        <v>6.2499999999999995E-3</v>
      </c>
      <c r="G12" s="9">
        <f>RANK(F12,F1:F12,1)</f>
        <v>10</v>
      </c>
      <c r="H12" s="10">
        <v>6.2499999999999995E-3</v>
      </c>
      <c r="I12" s="9">
        <f>RANK(H12,H1:H12,1)</f>
        <v>10</v>
      </c>
      <c r="J12" s="10">
        <v>6.2499999999999995E-3</v>
      </c>
      <c r="K12" s="9">
        <f>RANK(J12,J1:J12,1)</f>
        <v>10</v>
      </c>
      <c r="L12" s="10">
        <v>6.2499999999999995E-3</v>
      </c>
      <c r="M12" s="9">
        <f>RANK(L12,L1:L12,1)</f>
        <v>10</v>
      </c>
      <c r="N12" s="10">
        <f t="shared" si="0"/>
        <v>3.7499999999999999E-2</v>
      </c>
      <c r="O12" s="9">
        <f>RANK(N12,N1:N12,1)</f>
        <v>10</v>
      </c>
    </row>
    <row r="13" spans="1:15" x14ac:dyDescent="0.2">
      <c r="B13" s="1"/>
      <c r="J13" s="1"/>
    </row>
  </sheetData>
  <sortState ref="A2:O10">
    <sortCondition ref="O2:O10"/>
  </sortState>
  <pageMargins left="0.70866141732283472" right="0.70866141732283472" top="0.78740157480314965" bottom="0.78740157480314965" header="0.31496062992125984" footer="0.31496062992125984"/>
  <pageSetup paperSize="9" orientation="landscape" r:id="rId1"/>
  <rowBreaks count="3" manualBreakCount="3">
    <brk id="14" max="16383" man="1"/>
    <brk id="31" max="16383" man="1"/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12"/>
  <sheetViews>
    <sheetView workbookViewId="0">
      <selection activeCell="C2" sqref="C2:C10"/>
    </sheetView>
  </sheetViews>
  <sheetFormatPr baseColWidth="10" defaultRowHeight="15" x14ac:dyDescent="0.2"/>
  <cols>
    <col min="4" max="4" width="15.1640625" customWidth="1"/>
  </cols>
  <sheetData>
    <row r="1" spans="1:5" ht="48" x14ac:dyDescent="0.2">
      <c r="A1" s="2" t="str">
        <f>Gesamt!$A1</f>
        <v>Fahrer</v>
      </c>
      <c r="B1" s="2" t="str">
        <f>Gesamt!$B1</f>
        <v>WP1</v>
      </c>
      <c r="C1" s="2" t="s">
        <v>12</v>
      </c>
      <c r="D1" s="3" t="s">
        <v>14</v>
      </c>
      <c r="E1" s="3" t="s">
        <v>15</v>
      </c>
    </row>
    <row r="2" spans="1:5" x14ac:dyDescent="0.2">
      <c r="A2" s="9" t="s">
        <v>7</v>
      </c>
      <c r="B2" s="10">
        <v>5.5625E-4</v>
      </c>
      <c r="C2">
        <f>RANK(B2,B2:B10,1)</f>
        <v>1</v>
      </c>
      <c r="D2" s="1"/>
      <c r="E2" s="1"/>
    </row>
    <row r="3" spans="1:5" x14ac:dyDescent="0.2">
      <c r="A3" s="9" t="s">
        <v>6</v>
      </c>
      <c r="B3" s="10">
        <v>5.7870370370370378E-4</v>
      </c>
      <c r="C3">
        <f>RANK(B3,B2:B10,1)</f>
        <v>2</v>
      </c>
      <c r="D3" s="1">
        <f>$B3-$B2</f>
        <v>2.2453703703703785E-5</v>
      </c>
      <c r="E3" s="1">
        <f>$B3-$B2</f>
        <v>2.2453703703703785E-5</v>
      </c>
    </row>
    <row r="4" spans="1:5" x14ac:dyDescent="0.2">
      <c r="A4" s="9" t="s">
        <v>18</v>
      </c>
      <c r="B4" s="10">
        <v>6.7268518518518513E-4</v>
      </c>
      <c r="C4">
        <f>RANK(B4,B2:B10,1)</f>
        <v>3</v>
      </c>
      <c r="D4" s="1">
        <f t="shared" ref="D4:D10" si="0">$B4-$B3</f>
        <v>9.3981481481481347E-5</v>
      </c>
      <c r="E4" s="1">
        <f>$B4-$B2</f>
        <v>1.1643518518518513E-4</v>
      </c>
    </row>
    <row r="5" spans="1:5" x14ac:dyDescent="0.2">
      <c r="A5" s="9" t="s">
        <v>16</v>
      </c>
      <c r="B5" s="10">
        <v>6.9039351851851857E-4</v>
      </c>
      <c r="C5">
        <f>RANK(B5,B2:B10,1)</f>
        <v>4</v>
      </c>
      <c r="D5" s="1">
        <f t="shared" si="0"/>
        <v>1.7708333333333443E-5</v>
      </c>
      <c r="E5" s="1">
        <f>$B5-$B2</f>
        <v>1.3414351851851857E-4</v>
      </c>
    </row>
    <row r="6" spans="1:5" x14ac:dyDescent="0.2">
      <c r="A6" s="9" t="s">
        <v>34</v>
      </c>
      <c r="B6" s="10">
        <v>7.1655092592592593E-4</v>
      </c>
      <c r="C6">
        <f>RANK(B6,B2:B10,1)</f>
        <v>5</v>
      </c>
      <c r="D6" s="1">
        <f t="shared" si="0"/>
        <v>2.6157407407407358E-5</v>
      </c>
      <c r="E6" s="1">
        <f>$B6-$B2</f>
        <v>1.6030092592592593E-4</v>
      </c>
    </row>
    <row r="7" spans="1:5" x14ac:dyDescent="0.2">
      <c r="A7" s="9" t="s">
        <v>31</v>
      </c>
      <c r="B7" s="10">
        <v>8.449074074074075E-4</v>
      </c>
      <c r="C7">
        <f>RANK(B7,B2:B10,1)</f>
        <v>6</v>
      </c>
      <c r="D7" s="1">
        <f t="shared" si="0"/>
        <v>1.2835648148148157E-4</v>
      </c>
      <c r="E7" s="1">
        <f>$B7-$B2</f>
        <v>2.886574074074075E-4</v>
      </c>
    </row>
    <row r="8" spans="1:5" x14ac:dyDescent="0.2">
      <c r="A8" s="9" t="s">
        <v>24</v>
      </c>
      <c r="B8" s="10">
        <v>1.0362268518518518E-3</v>
      </c>
      <c r="C8">
        <f>RANK(B8,B2:B10,1)</f>
        <v>7</v>
      </c>
      <c r="D8" s="1">
        <f t="shared" si="0"/>
        <v>1.9131944444444426E-4</v>
      </c>
      <c r="E8" s="1">
        <f>$B8-$B2</f>
        <v>4.7997685185185177E-4</v>
      </c>
    </row>
    <row r="9" spans="1:5" x14ac:dyDescent="0.2">
      <c r="A9" s="9" t="s">
        <v>33</v>
      </c>
      <c r="B9" s="10">
        <v>1.0702546296296298E-3</v>
      </c>
      <c r="C9">
        <f>RANK(B9,B2:B10,1)</f>
        <v>8</v>
      </c>
      <c r="D9" s="1">
        <f t="shared" si="0"/>
        <v>3.4027777777778006E-5</v>
      </c>
      <c r="E9" s="1">
        <f>$B9-$B2</f>
        <v>5.1400462962962977E-4</v>
      </c>
    </row>
    <row r="10" spans="1:5" x14ac:dyDescent="0.2">
      <c r="A10" s="9" t="s">
        <v>29</v>
      </c>
      <c r="B10" s="10">
        <v>1.5740740740740741E-3</v>
      </c>
      <c r="C10">
        <f>RANK(B10,B2:B10,1)</f>
        <v>9</v>
      </c>
      <c r="D10" s="1">
        <f t="shared" si="0"/>
        <v>5.0381944444444432E-4</v>
      </c>
      <c r="E10" s="1">
        <f>$B10-$B2</f>
        <v>1.0178240740740742E-3</v>
      </c>
    </row>
    <row r="11" spans="1:5" x14ac:dyDescent="0.2">
      <c r="B11" s="1"/>
      <c r="D11" s="1"/>
      <c r="E11" s="1"/>
    </row>
    <row r="12" spans="1:5" x14ac:dyDescent="0.2">
      <c r="B12" s="1"/>
      <c r="D12" s="1"/>
      <c r="E12" s="1"/>
    </row>
  </sheetData>
  <sortState ref="A2:E12">
    <sortCondition ref="C1"/>
  </sortState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0"/>
  <sheetViews>
    <sheetView workbookViewId="0">
      <selection activeCell="E2" sqref="E2:E10"/>
    </sheetView>
  </sheetViews>
  <sheetFormatPr baseColWidth="10" defaultRowHeight="15" x14ac:dyDescent="0.2"/>
  <cols>
    <col min="6" max="6" width="12.33203125" customWidth="1"/>
  </cols>
  <sheetData>
    <row r="1" spans="1:7" ht="48" x14ac:dyDescent="0.2">
      <c r="A1" s="2" t="str">
        <f>Gesamt!$A1</f>
        <v>Fahrer</v>
      </c>
      <c r="B1" s="2" t="s">
        <v>1</v>
      </c>
      <c r="C1" s="2" t="s">
        <v>2</v>
      </c>
      <c r="D1" s="2" t="s">
        <v>13</v>
      </c>
      <c r="E1" s="2" t="s">
        <v>12</v>
      </c>
      <c r="F1" s="3" t="s">
        <v>14</v>
      </c>
      <c r="G1" s="3" t="s">
        <v>15</v>
      </c>
    </row>
    <row r="2" spans="1:7" x14ac:dyDescent="0.2">
      <c r="A2" s="9" t="s">
        <v>7</v>
      </c>
      <c r="B2" s="10">
        <v>5.5625E-4</v>
      </c>
      <c r="C2" s="10">
        <v>5.8229166666666661E-4</v>
      </c>
      <c r="D2" s="1">
        <f t="shared" ref="D2:D10" si="0">SUM(B2:C2)</f>
        <v>1.1385416666666666E-3</v>
      </c>
      <c r="E2">
        <f>RANK(D2,D2:D10,1)</f>
        <v>1</v>
      </c>
      <c r="F2" s="1"/>
      <c r="G2" s="1"/>
    </row>
    <row r="3" spans="1:7" x14ac:dyDescent="0.2">
      <c r="A3" s="9" t="s">
        <v>6</v>
      </c>
      <c r="B3" s="10">
        <v>5.7870370370370378E-4</v>
      </c>
      <c r="C3" s="10">
        <v>5.888888888888889E-4</v>
      </c>
      <c r="D3" s="1">
        <f t="shared" si="0"/>
        <v>1.1675925925925927E-3</v>
      </c>
      <c r="E3">
        <f>RANK(D3,D2:D10,1)</f>
        <v>2</v>
      </c>
      <c r="F3" s="1">
        <f>$D3-$D2</f>
        <v>2.9050925925926075E-5</v>
      </c>
      <c r="G3" s="1">
        <f>$D3-$D2</f>
        <v>2.9050925925926075E-5</v>
      </c>
    </row>
    <row r="4" spans="1:7" x14ac:dyDescent="0.2">
      <c r="A4" s="9" t="s">
        <v>18</v>
      </c>
      <c r="B4" s="10">
        <v>6.7268518518518513E-4</v>
      </c>
      <c r="C4" s="10">
        <v>6.6724537037037045E-4</v>
      </c>
      <c r="D4" s="1">
        <f t="shared" si="0"/>
        <v>1.3399305555555556E-3</v>
      </c>
      <c r="E4">
        <f>RANK(D4,D2:D10,1)</f>
        <v>3</v>
      </c>
      <c r="F4" s="1">
        <f t="shared" ref="F4:F10" si="1">$D4-$D3</f>
        <v>1.723379629629629E-4</v>
      </c>
      <c r="G4" s="1">
        <f>$D4-$D2</f>
        <v>2.0138888888888897E-4</v>
      </c>
    </row>
    <row r="5" spans="1:7" x14ac:dyDescent="0.2">
      <c r="A5" s="9" t="s">
        <v>34</v>
      </c>
      <c r="B5" s="10">
        <v>7.1655092592592593E-4</v>
      </c>
      <c r="C5" s="10">
        <v>7.4942129629629621E-4</v>
      </c>
      <c r="D5" s="1">
        <f t="shared" si="0"/>
        <v>1.4659722222222222E-3</v>
      </c>
      <c r="E5">
        <f>RANK(D5,D2:D10,1)</f>
        <v>4</v>
      </c>
      <c r="F5" s="1">
        <f t="shared" si="1"/>
        <v>1.2604166666666666E-4</v>
      </c>
      <c r="G5" s="1">
        <f>$D5-$D2</f>
        <v>3.2743055555555563E-4</v>
      </c>
    </row>
    <row r="6" spans="1:7" x14ac:dyDescent="0.2">
      <c r="A6" s="9" t="s">
        <v>16</v>
      </c>
      <c r="B6" s="10">
        <v>6.9039351851851857E-4</v>
      </c>
      <c r="C6" s="10">
        <v>7.9861111111111105E-4</v>
      </c>
      <c r="D6" s="1">
        <f t="shared" si="0"/>
        <v>1.4890046296296296E-3</v>
      </c>
      <c r="E6">
        <f>RANK(D6,D2:D10,1)</f>
        <v>5</v>
      </c>
      <c r="F6" s="1">
        <f t="shared" si="1"/>
        <v>2.3032407407407376E-5</v>
      </c>
      <c r="G6" s="1">
        <f>$D6-$D2</f>
        <v>3.5046296296296301E-4</v>
      </c>
    </row>
    <row r="7" spans="1:7" x14ac:dyDescent="0.2">
      <c r="A7" s="9" t="s">
        <v>31</v>
      </c>
      <c r="B7" s="10">
        <v>8.449074074074075E-4</v>
      </c>
      <c r="C7" s="10">
        <v>7.0601851851851847E-4</v>
      </c>
      <c r="D7" s="1">
        <f t="shared" si="0"/>
        <v>1.5509259259259261E-3</v>
      </c>
      <c r="E7">
        <f>RANK(D7,D2:D10,1)</f>
        <v>6</v>
      </c>
      <c r="F7" s="1">
        <f t="shared" si="1"/>
        <v>6.1921296296296464E-5</v>
      </c>
      <c r="G7" s="1">
        <f>$D7-$D2</f>
        <v>4.1238425925925947E-4</v>
      </c>
    </row>
    <row r="8" spans="1:7" x14ac:dyDescent="0.2">
      <c r="A8" s="9" t="s">
        <v>33</v>
      </c>
      <c r="B8" s="10">
        <v>1.0702546296296298E-3</v>
      </c>
      <c r="C8" s="10">
        <v>9.7581018518518514E-4</v>
      </c>
      <c r="D8" s="1">
        <f t="shared" si="0"/>
        <v>2.0460648148148148E-3</v>
      </c>
      <c r="E8">
        <f>RANK(D8,D2:D10,1)</f>
        <v>7</v>
      </c>
      <c r="F8" s="1">
        <f t="shared" si="1"/>
        <v>4.9513888888888871E-4</v>
      </c>
      <c r="G8" s="1">
        <f>$D8-$D2</f>
        <v>9.0752314814814819E-4</v>
      </c>
    </row>
    <row r="9" spans="1:7" x14ac:dyDescent="0.2">
      <c r="A9" s="9" t="s">
        <v>24</v>
      </c>
      <c r="B9" s="10">
        <v>1.0362268518518518E-3</v>
      </c>
      <c r="C9" s="10">
        <v>1.1498842592592591E-3</v>
      </c>
      <c r="D9" s="1">
        <f t="shared" si="0"/>
        <v>2.1861111111111109E-3</v>
      </c>
      <c r="E9">
        <f>RANK(D9,D2:D10,1)</f>
        <v>8</v>
      </c>
      <c r="F9" s="1">
        <f t="shared" si="1"/>
        <v>1.400462962962961E-4</v>
      </c>
      <c r="G9" s="1">
        <f>$D9-$D2</f>
        <v>1.0475694444444443E-3</v>
      </c>
    </row>
    <row r="10" spans="1:7" x14ac:dyDescent="0.2">
      <c r="A10" s="9" t="s">
        <v>29</v>
      </c>
      <c r="B10" s="10">
        <v>1.5740740740740741E-3</v>
      </c>
      <c r="C10" s="10">
        <v>1.476041666666667E-3</v>
      </c>
      <c r="D10" s="1">
        <f t="shared" si="0"/>
        <v>3.0501157407407413E-3</v>
      </c>
      <c r="E10">
        <f>RANK(D10,D2:D10,1)</f>
        <v>9</v>
      </c>
      <c r="F10" s="1">
        <f t="shared" si="1"/>
        <v>8.6400462962963036E-4</v>
      </c>
      <c r="G10" s="1">
        <f>$D10-$D2</f>
        <v>1.9115740740740747E-3</v>
      </c>
    </row>
  </sheetData>
  <sortState ref="A2:G11">
    <sortCondition ref="E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H10"/>
  <sheetViews>
    <sheetView workbookViewId="0">
      <selection activeCell="F3" sqref="F3"/>
    </sheetView>
  </sheetViews>
  <sheetFormatPr baseColWidth="10" defaultRowHeight="15" x14ac:dyDescent="0.2"/>
  <cols>
    <col min="7" max="7" width="13.5" customWidth="1"/>
  </cols>
  <sheetData>
    <row r="1" spans="1:8" ht="48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13</v>
      </c>
      <c r="F1" s="2" t="s">
        <v>12</v>
      </c>
      <c r="G1" s="3" t="s">
        <v>14</v>
      </c>
      <c r="H1" s="3" t="s">
        <v>15</v>
      </c>
    </row>
    <row r="2" spans="1:8" x14ac:dyDescent="0.2">
      <c r="A2" s="9" t="s">
        <v>6</v>
      </c>
      <c r="B2" s="10">
        <v>5.7870370370370378E-4</v>
      </c>
      <c r="C2" s="10">
        <v>5.888888888888889E-4</v>
      </c>
      <c r="D2" s="10">
        <v>1.3871527777777779E-3</v>
      </c>
      <c r="E2" s="1">
        <f t="shared" ref="E2:E10" si="0">SUM(B2:D2)</f>
        <v>2.5547453703703704E-3</v>
      </c>
      <c r="F2">
        <f>RANK(E2,E2:E10,1)</f>
        <v>1</v>
      </c>
      <c r="G2" s="1"/>
      <c r="H2" s="1"/>
    </row>
    <row r="3" spans="1:8" x14ac:dyDescent="0.2">
      <c r="A3" s="9" t="s">
        <v>18</v>
      </c>
      <c r="B3" s="10">
        <v>6.7268518518518513E-4</v>
      </c>
      <c r="C3" s="10">
        <v>6.6724537037037045E-4</v>
      </c>
      <c r="D3" s="10">
        <v>1.2934027777777779E-3</v>
      </c>
      <c r="E3" s="1">
        <f t="shared" si="0"/>
        <v>2.6333333333333334E-3</v>
      </c>
      <c r="F3">
        <f>RANK(E3,E2:E10,1)</f>
        <v>2</v>
      </c>
      <c r="G3" s="1">
        <f>$E3-$E2</f>
        <v>7.858796296296303E-5</v>
      </c>
      <c r="H3" s="1">
        <f>$E3-$E2</f>
        <v>7.858796296296303E-5</v>
      </c>
    </row>
    <row r="4" spans="1:8" x14ac:dyDescent="0.2">
      <c r="A4" s="9" t="s">
        <v>7</v>
      </c>
      <c r="B4" s="10">
        <v>5.5625E-4</v>
      </c>
      <c r="C4" s="10">
        <v>5.8229166666666661E-4</v>
      </c>
      <c r="D4" s="10">
        <v>1.5233796296296297E-3</v>
      </c>
      <c r="E4" s="1">
        <f t="shared" si="0"/>
        <v>2.6619212962962963E-3</v>
      </c>
      <c r="F4">
        <f>RANK(E4,E2:E10,1)</f>
        <v>3</v>
      </c>
      <c r="G4" s="1">
        <f t="shared" ref="G4:G10" si="1">$E4-$E3</f>
        <v>2.8587962962962898E-5</v>
      </c>
      <c r="H4" s="1">
        <f>$E4-$E2</f>
        <v>1.0717592592592593E-4</v>
      </c>
    </row>
    <row r="5" spans="1:8" x14ac:dyDescent="0.2">
      <c r="A5" s="9" t="s">
        <v>16</v>
      </c>
      <c r="B5" s="10">
        <v>6.9039351851851857E-4</v>
      </c>
      <c r="C5" s="10">
        <v>7.9861111111111105E-4</v>
      </c>
      <c r="D5" s="10">
        <v>1.3587962962962963E-3</v>
      </c>
      <c r="E5" s="1">
        <f t="shared" si="0"/>
        <v>2.8478009259259259E-3</v>
      </c>
      <c r="F5">
        <f>RANK(E5,E2:E10,1)</f>
        <v>4</v>
      </c>
      <c r="G5" s="1">
        <f t="shared" si="1"/>
        <v>1.8587962962962959E-4</v>
      </c>
      <c r="H5" s="1">
        <f>$E5-$E2</f>
        <v>2.9305555555555552E-4</v>
      </c>
    </row>
    <row r="6" spans="1:8" x14ac:dyDescent="0.2">
      <c r="A6" s="9" t="s">
        <v>34</v>
      </c>
      <c r="B6" s="10">
        <v>7.1655092592592593E-4</v>
      </c>
      <c r="C6" s="10">
        <v>7.4942129629629621E-4</v>
      </c>
      <c r="D6" s="10">
        <v>1.4305555555555556E-3</v>
      </c>
      <c r="E6" s="1">
        <f t="shared" si="0"/>
        <v>2.8965277777777778E-3</v>
      </c>
      <c r="F6">
        <f>RANK(E6,E2:E10,1)</f>
        <v>5</v>
      </c>
      <c r="G6" s="1">
        <f t="shared" si="1"/>
        <v>4.8726851851851882E-5</v>
      </c>
      <c r="H6" s="1">
        <f>$E6-$E2</f>
        <v>3.417824074074074E-4</v>
      </c>
    </row>
    <row r="7" spans="1:8" x14ac:dyDescent="0.2">
      <c r="A7" s="9" t="s">
        <v>31</v>
      </c>
      <c r="B7" s="10">
        <v>8.449074074074075E-4</v>
      </c>
      <c r="C7" s="10">
        <v>7.0601851851851847E-4</v>
      </c>
      <c r="D7" s="10">
        <v>1.9538194444444442E-3</v>
      </c>
      <c r="E7" s="1">
        <f t="shared" si="0"/>
        <v>3.5047453703703703E-3</v>
      </c>
      <c r="F7">
        <f>RANK(E7,E2:E10,1)</f>
        <v>6</v>
      </c>
      <c r="G7" s="1">
        <f t="shared" si="1"/>
        <v>6.0821759259259249E-4</v>
      </c>
      <c r="H7" s="1">
        <f>$E7-$E2</f>
        <v>9.4999999999999989E-4</v>
      </c>
    </row>
    <row r="8" spans="1:8" x14ac:dyDescent="0.2">
      <c r="A8" s="9" t="s">
        <v>33</v>
      </c>
      <c r="B8" s="10">
        <v>1.0702546296296298E-3</v>
      </c>
      <c r="C8" s="10">
        <v>9.7581018518518514E-4</v>
      </c>
      <c r="D8" s="10">
        <v>2.126388888888889E-3</v>
      </c>
      <c r="E8" s="1">
        <f t="shared" si="0"/>
        <v>4.1724537037037043E-3</v>
      </c>
      <c r="F8">
        <f>RANK(E8,E2:E10,1)</f>
        <v>7</v>
      </c>
      <c r="G8" s="1">
        <f t="shared" si="1"/>
        <v>6.6770833333333396E-4</v>
      </c>
      <c r="H8" s="1">
        <f>$E8-$E2</f>
        <v>1.6177083333333338E-3</v>
      </c>
    </row>
    <row r="9" spans="1:8" x14ac:dyDescent="0.2">
      <c r="A9" s="9" t="s">
        <v>24</v>
      </c>
      <c r="B9" s="10">
        <v>1.0362268518518518E-3</v>
      </c>
      <c r="C9" s="10">
        <v>1.1498842592592591E-3</v>
      </c>
      <c r="D9" s="10">
        <v>2.3032407407407407E-3</v>
      </c>
      <c r="E9" s="1">
        <f t="shared" si="0"/>
        <v>4.489351851851852E-3</v>
      </c>
      <c r="F9">
        <f>RANK(E9,E2:E10,1)</f>
        <v>8</v>
      </c>
      <c r="G9" s="1">
        <f t="shared" si="1"/>
        <v>3.1689814814814775E-4</v>
      </c>
      <c r="H9" s="1">
        <f>$E9-$E2</f>
        <v>1.9346064814814816E-3</v>
      </c>
    </row>
    <row r="10" spans="1:8" x14ac:dyDescent="0.2">
      <c r="A10" s="9" t="s">
        <v>29</v>
      </c>
      <c r="B10" s="10">
        <v>1.5740740740740741E-3</v>
      </c>
      <c r="C10" s="10">
        <v>1.476041666666667E-3</v>
      </c>
      <c r="D10" s="10">
        <v>2.5781250000000001E-3</v>
      </c>
      <c r="E10" s="1">
        <f t="shared" si="0"/>
        <v>5.6282407407407409E-3</v>
      </c>
      <c r="F10">
        <f>RANK(E10,E2:E10,1)</f>
        <v>9</v>
      </c>
      <c r="G10" s="1">
        <f t="shared" si="1"/>
        <v>1.1388888888888889E-3</v>
      </c>
      <c r="H10" s="1">
        <f>$E10-$E2</f>
        <v>3.0734953703703705E-3</v>
      </c>
    </row>
  </sheetData>
  <sortState ref="A2:H10">
    <sortCondition ref="F1"/>
  </sortState>
  <pageMargins left="0.7" right="0.7" top="0.78740157499999996" bottom="0.78740157499999996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I10"/>
  <sheetViews>
    <sheetView workbookViewId="0">
      <selection activeCell="H8" sqref="H8"/>
    </sheetView>
  </sheetViews>
  <sheetFormatPr baseColWidth="10" defaultRowHeight="15" x14ac:dyDescent="0.2"/>
  <cols>
    <col min="6" max="6" width="12.5" customWidth="1"/>
  </cols>
  <sheetData>
    <row r="1" spans="1:9" ht="64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13</v>
      </c>
      <c r="G1" s="2" t="s">
        <v>12</v>
      </c>
      <c r="H1" s="3" t="s">
        <v>14</v>
      </c>
      <c r="I1" s="3" t="s">
        <v>15</v>
      </c>
    </row>
    <row r="2" spans="1:9" x14ac:dyDescent="0.2">
      <c r="A2" s="9" t="s">
        <v>6</v>
      </c>
      <c r="B2" s="10">
        <v>5.7870370370370378E-4</v>
      </c>
      <c r="C2" s="10">
        <v>5.888888888888889E-4</v>
      </c>
      <c r="D2" s="10">
        <v>1.3871527777777779E-3</v>
      </c>
      <c r="E2" s="10">
        <v>1.2004629629629631E-3</v>
      </c>
      <c r="F2" s="1">
        <f t="shared" ref="F2:F10" si="0">SUM(B2:E2)</f>
        <v>3.7552083333333335E-3</v>
      </c>
      <c r="G2">
        <f>RANK(F2,F2:F10,1)</f>
        <v>1</v>
      </c>
      <c r="H2" s="1"/>
      <c r="I2" s="1"/>
    </row>
    <row r="3" spans="1:9" x14ac:dyDescent="0.2">
      <c r="A3" s="9" t="s">
        <v>18</v>
      </c>
      <c r="B3" s="10">
        <v>6.7268518518518513E-4</v>
      </c>
      <c r="C3" s="10">
        <v>6.6724537037037045E-4</v>
      </c>
      <c r="D3" s="10">
        <v>1.2934027777777779E-3</v>
      </c>
      <c r="E3" s="10">
        <v>1.3212962962962963E-3</v>
      </c>
      <c r="F3" s="1">
        <f t="shared" si="0"/>
        <v>3.95462962962963E-3</v>
      </c>
      <c r="G3">
        <f>RANK(F3,F2:F10,1)</f>
        <v>2</v>
      </c>
      <c r="H3" s="1">
        <f>$F3-$F2</f>
        <v>1.994212962962965E-4</v>
      </c>
      <c r="I3" s="1">
        <f>$F3-$F2</f>
        <v>1.994212962962965E-4</v>
      </c>
    </row>
    <row r="4" spans="1:9" x14ac:dyDescent="0.2">
      <c r="A4" s="9" t="s">
        <v>7</v>
      </c>
      <c r="B4" s="10">
        <v>5.5625E-4</v>
      </c>
      <c r="C4" s="10">
        <v>5.8229166666666661E-4</v>
      </c>
      <c r="D4" s="10">
        <v>1.5233796296296297E-3</v>
      </c>
      <c r="E4" s="10">
        <v>1.2947916666666667E-3</v>
      </c>
      <c r="F4" s="1">
        <f t="shared" si="0"/>
        <v>3.9567129629629631E-3</v>
      </c>
      <c r="G4">
        <f>RANK(F4,F2:F10,1)</f>
        <v>3</v>
      </c>
      <c r="H4" s="1">
        <f t="shared" ref="H4:H10" si="1">$F4-$F3</f>
        <v>2.0833333333331039E-6</v>
      </c>
      <c r="I4" s="1">
        <f>$F4-$F2</f>
        <v>2.015046296296296E-4</v>
      </c>
    </row>
    <row r="5" spans="1:9" x14ac:dyDescent="0.2">
      <c r="A5" s="9" t="s">
        <v>34</v>
      </c>
      <c r="B5" s="10">
        <v>7.1655092592592593E-4</v>
      </c>
      <c r="C5" s="10">
        <v>7.4942129629629621E-4</v>
      </c>
      <c r="D5" s="10">
        <v>1.4305555555555556E-3</v>
      </c>
      <c r="E5" s="10">
        <v>1.2987268518518517E-3</v>
      </c>
      <c r="F5" s="1">
        <f t="shared" si="0"/>
        <v>4.1952546296296295E-3</v>
      </c>
      <c r="G5">
        <f>RANK(F5,F2:F10,1)</f>
        <v>4</v>
      </c>
      <c r="H5" s="1">
        <f t="shared" si="1"/>
        <v>2.3854166666666642E-4</v>
      </c>
      <c r="I5" s="1">
        <f>$F5-$F2</f>
        <v>4.4004629629629602E-4</v>
      </c>
    </row>
    <row r="6" spans="1:9" x14ac:dyDescent="0.2">
      <c r="A6" s="9" t="s">
        <v>16</v>
      </c>
      <c r="B6" s="10">
        <v>6.9039351851851857E-4</v>
      </c>
      <c r="C6" s="10">
        <v>7.9861111111111105E-4</v>
      </c>
      <c r="D6" s="10">
        <v>1.3587962962962963E-3</v>
      </c>
      <c r="E6" s="10">
        <v>1.3806712962962963E-3</v>
      </c>
      <c r="F6" s="1">
        <f t="shared" si="0"/>
        <v>4.228472222222222E-3</v>
      </c>
      <c r="G6">
        <f>RANK(F6,F2:F10,1)</f>
        <v>5</v>
      </c>
      <c r="H6" s="1">
        <f t="shared" si="1"/>
        <v>3.32175925925925E-5</v>
      </c>
      <c r="I6" s="1">
        <f>$F6-$F2</f>
        <v>4.7326388888888852E-4</v>
      </c>
    </row>
    <row r="7" spans="1:9" x14ac:dyDescent="0.2">
      <c r="A7" s="9" t="s">
        <v>31</v>
      </c>
      <c r="B7" s="10">
        <v>8.449074074074075E-4</v>
      </c>
      <c r="C7" s="10">
        <v>7.0601851851851847E-4</v>
      </c>
      <c r="D7" s="10">
        <v>1.9538194444444442E-3</v>
      </c>
      <c r="E7" s="10">
        <v>1.8756944444444446E-3</v>
      </c>
      <c r="F7" s="1">
        <f t="shared" si="0"/>
        <v>5.3804398148148153E-3</v>
      </c>
      <c r="G7">
        <f>RANK(F7,F2:F10,1)</f>
        <v>6</v>
      </c>
      <c r="H7" s="1">
        <f t="shared" si="1"/>
        <v>1.1519675925925933E-3</v>
      </c>
      <c r="I7" s="1">
        <f>$F7-$F2</f>
        <v>1.6252314814814818E-3</v>
      </c>
    </row>
    <row r="8" spans="1:9" x14ac:dyDescent="0.2">
      <c r="A8" s="9" t="s">
        <v>33</v>
      </c>
      <c r="B8" s="10">
        <v>1.0702546296296298E-3</v>
      </c>
      <c r="C8" s="10">
        <v>9.7581018518518514E-4</v>
      </c>
      <c r="D8" s="10">
        <v>2.126388888888889E-3</v>
      </c>
      <c r="E8" s="10">
        <v>2.4189814814814816E-3</v>
      </c>
      <c r="F8" s="1">
        <f t="shared" si="0"/>
        <v>6.5914351851851863E-3</v>
      </c>
      <c r="G8">
        <f>RANK(F8,F2:F10,1)</f>
        <v>7</v>
      </c>
      <c r="H8" s="1">
        <f t="shared" si="1"/>
        <v>1.210995370370371E-3</v>
      </c>
      <c r="I8" s="1">
        <f>$F8-$F2</f>
        <v>2.8362268518518528E-3</v>
      </c>
    </row>
    <row r="9" spans="1:9" x14ac:dyDescent="0.2">
      <c r="A9" s="9" t="s">
        <v>24</v>
      </c>
      <c r="B9" s="10">
        <v>1.0362268518518518E-3</v>
      </c>
      <c r="C9" s="10">
        <v>1.1498842592592591E-3</v>
      </c>
      <c r="D9" s="10">
        <v>2.3032407407407407E-3</v>
      </c>
      <c r="E9" s="10">
        <v>2.2142361111111108E-3</v>
      </c>
      <c r="F9" s="1">
        <f t="shared" si="0"/>
        <v>6.7035879629629633E-3</v>
      </c>
      <c r="G9">
        <f>RANK(F9,F2:F10,1)</f>
        <v>8</v>
      </c>
      <c r="H9" s="1">
        <f t="shared" si="1"/>
        <v>1.1215277777777699E-4</v>
      </c>
      <c r="I9" s="1">
        <f>$F9-$F2</f>
        <v>2.9483796296296298E-3</v>
      </c>
    </row>
    <row r="10" spans="1:9" x14ac:dyDescent="0.2">
      <c r="A10" s="9" t="s">
        <v>29</v>
      </c>
      <c r="B10" s="10">
        <v>1.5740740740740741E-3</v>
      </c>
      <c r="C10" s="10">
        <v>1.476041666666667E-3</v>
      </c>
      <c r="D10" s="10">
        <v>2.5781250000000001E-3</v>
      </c>
      <c r="E10" s="10">
        <v>2.4511574074074075E-3</v>
      </c>
      <c r="F10" s="1">
        <f t="shared" si="0"/>
        <v>8.0793981481481481E-3</v>
      </c>
      <c r="G10">
        <f>RANK(F10,F2:F10,1)</f>
        <v>9</v>
      </c>
      <c r="H10" s="1">
        <f t="shared" si="1"/>
        <v>1.3758101851851848E-3</v>
      </c>
      <c r="I10" s="1">
        <f>$F10-$F2</f>
        <v>4.3241898148148146E-3</v>
      </c>
    </row>
  </sheetData>
  <sortState ref="A2:I10">
    <sortCondition ref="G1"/>
  </sortState>
  <pageMargins left="0.7" right="0.7" top="0.78740157499999996" bottom="0.78740157499999996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J10"/>
  <sheetViews>
    <sheetView workbookViewId="0">
      <selection activeCell="I6" sqref="I6"/>
    </sheetView>
  </sheetViews>
  <sheetFormatPr baseColWidth="10" defaultRowHeight="15" x14ac:dyDescent="0.2"/>
  <cols>
    <col min="9" max="9" width="13.5" customWidth="1"/>
  </cols>
  <sheetData>
    <row r="1" spans="1:10" ht="48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</v>
      </c>
      <c r="H1" s="2" t="s">
        <v>12</v>
      </c>
      <c r="I1" s="3" t="s">
        <v>14</v>
      </c>
      <c r="J1" s="3" t="s">
        <v>15</v>
      </c>
    </row>
    <row r="2" spans="1:10" x14ac:dyDescent="0.2">
      <c r="A2" s="9" t="s">
        <v>6</v>
      </c>
      <c r="B2" s="10">
        <v>5.7870370370370378E-4</v>
      </c>
      <c r="C2" s="10">
        <v>5.888888888888889E-4</v>
      </c>
      <c r="D2" s="10">
        <v>1.3871527777777779E-3</v>
      </c>
      <c r="E2" s="10">
        <v>1.2004629629629631E-3</v>
      </c>
      <c r="F2" s="10">
        <v>2.1054398148148148E-3</v>
      </c>
      <c r="G2" s="1">
        <f t="shared" ref="G2:G10" si="0">SUM(B2:F2)</f>
        <v>5.8606481481481478E-3</v>
      </c>
      <c r="H2">
        <f>RANK(G2,G2:G10,1)</f>
        <v>1</v>
      </c>
      <c r="I2" s="1"/>
      <c r="J2" s="1"/>
    </row>
    <row r="3" spans="1:10" x14ac:dyDescent="0.2">
      <c r="A3" s="9" t="s">
        <v>18</v>
      </c>
      <c r="B3" s="10">
        <v>6.7268518518518513E-4</v>
      </c>
      <c r="C3" s="10">
        <v>6.6724537037037045E-4</v>
      </c>
      <c r="D3" s="10">
        <v>1.2934027777777779E-3</v>
      </c>
      <c r="E3" s="10">
        <v>1.3212962962962963E-3</v>
      </c>
      <c r="F3" s="10">
        <v>2.1412037037037038E-3</v>
      </c>
      <c r="G3" s="1">
        <f t="shared" si="0"/>
        <v>6.0958333333333333E-3</v>
      </c>
      <c r="H3">
        <f>RANK(G3,G2:G10,1)</f>
        <v>2</v>
      </c>
      <c r="I3" s="1">
        <f>$G3-$G2</f>
        <v>2.351851851851855E-4</v>
      </c>
      <c r="J3" s="1">
        <f>$G3-$G2</f>
        <v>2.351851851851855E-4</v>
      </c>
    </row>
    <row r="4" spans="1:10" x14ac:dyDescent="0.2">
      <c r="A4" s="9" t="s">
        <v>7</v>
      </c>
      <c r="B4" s="10">
        <v>5.5625E-4</v>
      </c>
      <c r="C4" s="10">
        <v>5.8229166666666661E-4</v>
      </c>
      <c r="D4" s="10">
        <v>1.5233796296296297E-3</v>
      </c>
      <c r="E4" s="10">
        <v>1.2947916666666667E-3</v>
      </c>
      <c r="F4" s="10">
        <v>2.2012731481481484E-3</v>
      </c>
      <c r="G4" s="1">
        <f t="shared" si="0"/>
        <v>6.1579861111111115E-3</v>
      </c>
      <c r="H4">
        <f>RANK(G4,G2:G10,1)</f>
        <v>3</v>
      </c>
      <c r="I4" s="1">
        <f t="shared" ref="I4:I10" si="1">$G4-$G3</f>
        <v>6.2152777777778161E-5</v>
      </c>
      <c r="J4" s="1">
        <f>$G4-$G2</f>
        <v>2.9733796296296366E-4</v>
      </c>
    </row>
    <row r="5" spans="1:10" x14ac:dyDescent="0.2">
      <c r="A5" s="9" t="s">
        <v>16</v>
      </c>
      <c r="B5" s="10">
        <v>6.9039351851851857E-4</v>
      </c>
      <c r="C5" s="10">
        <v>7.9861111111111105E-4</v>
      </c>
      <c r="D5" s="10">
        <v>1.3587962962962963E-3</v>
      </c>
      <c r="E5" s="10">
        <v>1.3806712962962963E-3</v>
      </c>
      <c r="F5" s="10">
        <v>2.0493055555555555E-3</v>
      </c>
      <c r="G5" s="1">
        <f t="shared" si="0"/>
        <v>6.277777777777778E-3</v>
      </c>
      <c r="H5">
        <f>RANK(G5,G2:G10,1)</f>
        <v>4</v>
      </c>
      <c r="I5" s="1">
        <f t="shared" si="1"/>
        <v>1.1979166666666648E-4</v>
      </c>
      <c r="J5" s="1">
        <f>$G5-$G2</f>
        <v>4.1712962962963014E-4</v>
      </c>
    </row>
    <row r="6" spans="1:10" x14ac:dyDescent="0.2">
      <c r="A6" s="9" t="s">
        <v>34</v>
      </c>
      <c r="B6" s="10">
        <v>7.1655092592592593E-4</v>
      </c>
      <c r="C6" s="10">
        <v>7.4942129629629621E-4</v>
      </c>
      <c r="D6" s="10">
        <v>1.4305555555555556E-3</v>
      </c>
      <c r="E6" s="10">
        <v>1.2987268518518517E-3</v>
      </c>
      <c r="F6" s="10">
        <v>2.1111111111111109E-3</v>
      </c>
      <c r="G6" s="1">
        <f t="shared" si="0"/>
        <v>6.3063657407407409E-3</v>
      </c>
      <c r="H6">
        <f>RANK(G6,G2:G10,1)</f>
        <v>5</v>
      </c>
      <c r="I6" s="1">
        <f t="shared" si="1"/>
        <v>2.8587962962962898E-5</v>
      </c>
      <c r="J6" s="1">
        <f>$G6-$G2</f>
        <v>4.4571759259259304E-4</v>
      </c>
    </row>
    <row r="7" spans="1:10" x14ac:dyDescent="0.2">
      <c r="A7" s="9" t="s">
        <v>31</v>
      </c>
      <c r="B7" s="10">
        <v>8.449074074074075E-4</v>
      </c>
      <c r="C7" s="10">
        <v>7.0601851851851847E-4</v>
      </c>
      <c r="D7" s="10">
        <v>1.9538194444444442E-3</v>
      </c>
      <c r="E7" s="10">
        <v>1.8756944444444446E-3</v>
      </c>
      <c r="F7" s="10">
        <v>2.488425925925926E-3</v>
      </c>
      <c r="G7" s="1">
        <f t="shared" si="0"/>
        <v>7.8688657407407422E-3</v>
      </c>
      <c r="H7">
        <f>RANK(G7,G2:G10,1)</f>
        <v>6</v>
      </c>
      <c r="I7" s="1">
        <f t="shared" si="1"/>
        <v>1.5625000000000014E-3</v>
      </c>
      <c r="J7" s="1">
        <f>$G7-$G2</f>
        <v>2.0082175925925944E-3</v>
      </c>
    </row>
    <row r="8" spans="1:10" x14ac:dyDescent="0.2">
      <c r="A8" s="9" t="s">
        <v>33</v>
      </c>
      <c r="B8" s="10">
        <v>1.0702546296296298E-3</v>
      </c>
      <c r="C8" s="10">
        <v>9.7581018518518514E-4</v>
      </c>
      <c r="D8" s="10">
        <v>2.126388888888889E-3</v>
      </c>
      <c r="E8" s="10">
        <v>2.4189814814814816E-3</v>
      </c>
      <c r="F8" s="10">
        <v>2.9980324074074076E-3</v>
      </c>
      <c r="G8" s="1">
        <f t="shared" si="0"/>
        <v>9.5894675925925939E-3</v>
      </c>
      <c r="H8">
        <f>RANK(G8,G2:G10,1)</f>
        <v>7</v>
      </c>
      <c r="I8" s="1">
        <f t="shared" si="1"/>
        <v>1.7206018518518516E-3</v>
      </c>
      <c r="J8" s="1">
        <f>$G8-$G2</f>
        <v>3.7288194444444461E-3</v>
      </c>
    </row>
    <row r="9" spans="1:10" x14ac:dyDescent="0.2">
      <c r="A9" s="9" t="s">
        <v>24</v>
      </c>
      <c r="B9" s="10">
        <v>1.0362268518518518E-3</v>
      </c>
      <c r="C9" s="10">
        <v>1.1498842592592591E-3</v>
      </c>
      <c r="D9" s="10">
        <v>2.3032407407407407E-3</v>
      </c>
      <c r="E9" s="10">
        <v>2.2142361111111108E-3</v>
      </c>
      <c r="F9" s="10">
        <v>2.9934027777777776E-3</v>
      </c>
      <c r="G9" s="1">
        <f t="shared" si="0"/>
        <v>9.6969907407407404E-3</v>
      </c>
      <c r="H9">
        <f>RANK(G9,G2:G10,1)</f>
        <v>8</v>
      </c>
      <c r="I9" s="1">
        <f t="shared" si="1"/>
        <v>1.0752314814814652E-4</v>
      </c>
      <c r="J9" s="1">
        <f>$G9-$G2</f>
        <v>3.8363425925925926E-3</v>
      </c>
    </row>
    <row r="10" spans="1:10" x14ac:dyDescent="0.2">
      <c r="A10" s="9" t="s">
        <v>29</v>
      </c>
      <c r="B10" s="10">
        <v>1.5740740740740741E-3</v>
      </c>
      <c r="C10" s="10">
        <v>1.476041666666667E-3</v>
      </c>
      <c r="D10" s="10">
        <v>2.5781250000000001E-3</v>
      </c>
      <c r="E10" s="10">
        <v>2.4511574074074075E-3</v>
      </c>
      <c r="F10" s="10">
        <v>3.7265046296296295E-3</v>
      </c>
      <c r="G10" s="1">
        <f t="shared" si="0"/>
        <v>1.1805902777777778E-2</v>
      </c>
      <c r="H10">
        <f>RANK(G10,G2:G10,1)</f>
        <v>9</v>
      </c>
      <c r="I10" s="1">
        <f t="shared" si="1"/>
        <v>2.1089120370370376E-3</v>
      </c>
      <c r="J10" s="1">
        <f>$G10-$G2</f>
        <v>5.9452546296296302E-3</v>
      </c>
    </row>
  </sheetData>
  <sortState ref="A2:J10">
    <sortCondition ref="H1"/>
  </sortState>
  <pageMargins left="0.7" right="0.7" top="0.78740157499999996" bottom="0.78740157499999996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M7"/>
  <sheetViews>
    <sheetView workbookViewId="0">
      <selection activeCell="J10" sqref="J10"/>
    </sheetView>
  </sheetViews>
  <sheetFormatPr baseColWidth="10" defaultRowHeight="15" x14ac:dyDescent="0.2"/>
  <cols>
    <col min="8" max="8" width="14.1640625" customWidth="1"/>
    <col min="9" max="9" width="13.5" customWidth="1"/>
    <col min="13" max="13" width="16.6640625" customWidth="1"/>
  </cols>
  <sheetData>
    <row r="1" spans="1:13" ht="48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</v>
      </c>
      <c r="H1" s="3" t="s">
        <v>14</v>
      </c>
      <c r="I1" s="3" t="s">
        <v>15</v>
      </c>
      <c r="J1" s="2" t="s">
        <v>12</v>
      </c>
      <c r="K1" s="2" t="s">
        <v>21</v>
      </c>
      <c r="L1" s="2" t="s">
        <v>22</v>
      </c>
      <c r="M1" s="2" t="s">
        <v>23</v>
      </c>
    </row>
    <row r="2" spans="1:13" x14ac:dyDescent="0.2">
      <c r="A2" t="s">
        <v>6</v>
      </c>
      <c r="B2" s="1">
        <f>Gesamt!B7</f>
        <v>1.5740740740740741E-3</v>
      </c>
      <c r="C2" s="1">
        <f>Gesamt!D7</f>
        <v>1.476041666666667E-3</v>
      </c>
      <c r="D2" s="1">
        <f>Gesamt!F7</f>
        <v>2.5781250000000001E-3</v>
      </c>
      <c r="E2" s="1">
        <f>Gesamt!H7</f>
        <v>2.4511574074074075E-3</v>
      </c>
      <c r="F2" s="1">
        <f>Gesamt!J7</f>
        <v>3.7265046296296295E-3</v>
      </c>
      <c r="G2" s="1">
        <f t="shared" ref="G2:G7" si="0">SUM(B2:F2)</f>
        <v>1.1805902777777778E-2</v>
      </c>
      <c r="H2" s="1"/>
      <c r="I2" s="1"/>
      <c r="J2">
        <f>RANK(G2,G1:G2,1)</f>
        <v>1</v>
      </c>
      <c r="K2">
        <v>25</v>
      </c>
      <c r="L2">
        <v>5</v>
      </c>
      <c r="M2">
        <v>30</v>
      </c>
    </row>
    <row r="3" spans="1:13" x14ac:dyDescent="0.2">
      <c r="A3" t="s">
        <v>7</v>
      </c>
      <c r="B3" s="1">
        <f>Gesamt!B2</f>
        <v>6.9039351851851857E-4</v>
      </c>
      <c r="C3" s="1">
        <f>Gesamt!D2</f>
        <v>7.9861111111111105E-4</v>
      </c>
      <c r="D3" s="1">
        <f>Gesamt!F2</f>
        <v>1.3587962962962963E-3</v>
      </c>
      <c r="E3" s="1">
        <f>Gesamt!H2</f>
        <v>1.3806712962962963E-3</v>
      </c>
      <c r="F3" s="1">
        <f>Gesamt!J2</f>
        <v>2.0493055555555555E-3</v>
      </c>
      <c r="G3" s="1">
        <f t="shared" si="0"/>
        <v>6.277777777777778E-3</v>
      </c>
      <c r="H3" s="1">
        <f>$G3-$G2</f>
        <v>-5.5281250000000001E-3</v>
      </c>
      <c r="I3" s="1">
        <f>$G3-$G2</f>
        <v>-5.5281250000000001E-3</v>
      </c>
      <c r="J3">
        <f>RANK(G3,G2:G7,1)</f>
        <v>3</v>
      </c>
      <c r="K3">
        <v>21</v>
      </c>
      <c r="L3">
        <v>4</v>
      </c>
      <c r="M3">
        <v>25</v>
      </c>
    </row>
    <row r="4" spans="1:13" x14ac:dyDescent="0.2">
      <c r="A4" t="s">
        <v>16</v>
      </c>
      <c r="B4" s="1">
        <f>Gesamt!B3</f>
        <v>1.0362268518518518E-3</v>
      </c>
      <c r="C4" s="1">
        <f>Gesamt!D3</f>
        <v>1.1498842592592591E-3</v>
      </c>
      <c r="D4" s="1">
        <f>Gesamt!F3</f>
        <v>2.3032407407407407E-3</v>
      </c>
      <c r="E4" s="1">
        <f>Gesamt!H3</f>
        <v>2.2142361111111108E-3</v>
      </c>
      <c r="F4" s="1">
        <f>Gesamt!J3</f>
        <v>2.9934027777777776E-3</v>
      </c>
      <c r="G4" s="1">
        <f t="shared" si="0"/>
        <v>9.6969907407407404E-3</v>
      </c>
      <c r="H4" s="1">
        <f>$G4-$G3</f>
        <v>3.4192129629629624E-3</v>
      </c>
      <c r="I4" s="1">
        <f>$G4-$G2</f>
        <v>-2.1089120370370376E-3</v>
      </c>
      <c r="J4">
        <f>RANK(G4,G2:G7,1)</f>
        <v>5</v>
      </c>
      <c r="K4">
        <v>18</v>
      </c>
      <c r="L4">
        <v>3</v>
      </c>
      <c r="M4">
        <v>21</v>
      </c>
    </row>
    <row r="5" spans="1:13" x14ac:dyDescent="0.2">
      <c r="A5" t="s">
        <v>18</v>
      </c>
      <c r="B5" s="1">
        <f>Gesamt!B5</f>
        <v>6.7268518518518513E-4</v>
      </c>
      <c r="C5" s="1">
        <f>Gesamt!D5</f>
        <v>6.6724537037037045E-4</v>
      </c>
      <c r="D5" s="1">
        <f>Gesamt!F5</f>
        <v>1.2934027777777779E-3</v>
      </c>
      <c r="E5" s="1">
        <f>Gesamt!H5</f>
        <v>1.3212962962962963E-3</v>
      </c>
      <c r="F5" s="1">
        <f>Gesamt!J5</f>
        <v>2.1412037037037038E-3</v>
      </c>
      <c r="G5" s="1">
        <f t="shared" si="0"/>
        <v>6.0958333333333333E-3</v>
      </c>
      <c r="H5" s="1">
        <f>$G5-$G4</f>
        <v>-3.6011574074074071E-3</v>
      </c>
      <c r="I5" s="1">
        <f>$G5-$G2</f>
        <v>-5.7100694444444447E-3</v>
      </c>
      <c r="J5">
        <f>RANK(G5,G2:G7,1)</f>
        <v>2</v>
      </c>
      <c r="K5">
        <v>16</v>
      </c>
      <c r="L5">
        <v>2</v>
      </c>
      <c r="M5">
        <v>18</v>
      </c>
    </row>
    <row r="6" spans="1:13" x14ac:dyDescent="0.2">
      <c r="A6" t="s">
        <v>17</v>
      </c>
      <c r="B6" s="1">
        <f>Gesamt!B4</f>
        <v>5.7870370370370378E-4</v>
      </c>
      <c r="C6" s="1">
        <f>Gesamt!D4</f>
        <v>5.888888888888889E-4</v>
      </c>
      <c r="D6" s="1">
        <f>Gesamt!F4</f>
        <v>1.3871527777777779E-3</v>
      </c>
      <c r="E6" s="1">
        <f>Gesamt!H4</f>
        <v>1.2004629629629631E-3</v>
      </c>
      <c r="F6" s="1">
        <f>Gesamt!J4</f>
        <v>2.1054398148148148E-3</v>
      </c>
      <c r="G6" s="1">
        <f t="shared" si="0"/>
        <v>5.8606481481481478E-3</v>
      </c>
      <c r="H6" s="1">
        <f>$G6-$G5</f>
        <v>-2.351851851851855E-4</v>
      </c>
      <c r="I6" s="1">
        <f>$G6-$G2</f>
        <v>-5.9452546296296302E-3</v>
      </c>
      <c r="J6">
        <f>RANK(G6,G2:G7,1)</f>
        <v>1</v>
      </c>
      <c r="K6">
        <v>15</v>
      </c>
      <c r="L6">
        <v>1</v>
      </c>
      <c r="M6">
        <v>16</v>
      </c>
    </row>
    <row r="7" spans="1:13" x14ac:dyDescent="0.2">
      <c r="A7" t="s">
        <v>20</v>
      </c>
      <c r="B7" s="1">
        <f>Gesamt!B6</f>
        <v>8.449074074074075E-4</v>
      </c>
      <c r="C7" s="1">
        <f>Gesamt!D6</f>
        <v>7.0601851851851847E-4</v>
      </c>
      <c r="D7" s="1">
        <f>Gesamt!F6</f>
        <v>1.9538194444444442E-3</v>
      </c>
      <c r="E7" s="1">
        <f>Gesamt!H6</f>
        <v>1.8756944444444446E-3</v>
      </c>
      <c r="F7" s="1">
        <f>Gesamt!J6</f>
        <v>2.488425925925926E-3</v>
      </c>
      <c r="G7" s="1">
        <f t="shared" si="0"/>
        <v>7.8688657407407422E-3</v>
      </c>
      <c r="H7" s="1">
        <f>$G7-$G6</f>
        <v>2.0082175925925944E-3</v>
      </c>
      <c r="I7" s="1">
        <f>$G7-$G2</f>
        <v>-3.9370370370370358E-3</v>
      </c>
      <c r="J7">
        <f>RANK(G7,G2:G7,1)</f>
        <v>4</v>
      </c>
      <c r="K7">
        <v>14</v>
      </c>
      <c r="M7">
        <v>14</v>
      </c>
    </row>
  </sheetData>
  <sortState ref="A2:K7">
    <sortCondition ref="K1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B13"/>
  <sheetViews>
    <sheetView workbookViewId="0">
      <selection activeCell="B6" sqref="B6"/>
    </sheetView>
  </sheetViews>
  <sheetFormatPr baseColWidth="10" defaultRowHeight="15" x14ac:dyDescent="0.2"/>
  <cols>
    <col min="1" max="1" width="18.83203125" customWidth="1"/>
    <col min="2" max="2" width="21.5" customWidth="1"/>
  </cols>
  <sheetData>
    <row r="1" spans="1:2" s="5" customFormat="1" ht="26" x14ac:dyDescent="0.3">
      <c r="A1" s="5" t="s">
        <v>0</v>
      </c>
      <c r="B1" s="5" t="s">
        <v>19</v>
      </c>
    </row>
    <row r="2" spans="1:2" s="6" customFormat="1" ht="26" x14ac:dyDescent="0.3">
      <c r="A2" s="7" t="s">
        <v>27</v>
      </c>
      <c r="B2" s="7">
        <v>1</v>
      </c>
    </row>
    <row r="3" spans="1:2" s="6" customFormat="1" ht="26" x14ac:dyDescent="0.3">
      <c r="A3" s="7" t="s">
        <v>6</v>
      </c>
      <c r="B3" s="7">
        <v>2</v>
      </c>
    </row>
    <row r="4" spans="1:2" s="6" customFormat="1" ht="26" x14ac:dyDescent="0.3">
      <c r="A4" s="7" t="s">
        <v>30</v>
      </c>
      <c r="B4" s="7">
        <v>3</v>
      </c>
    </row>
    <row r="5" spans="1:2" s="6" customFormat="1" ht="26" x14ac:dyDescent="0.3">
      <c r="A5" s="7" t="s">
        <v>16</v>
      </c>
      <c r="B5" s="7">
        <v>4</v>
      </c>
    </row>
    <row r="6" spans="1:2" s="6" customFormat="1" ht="26" x14ac:dyDescent="0.3">
      <c r="A6" s="8" t="s">
        <v>18</v>
      </c>
      <c r="B6" s="7">
        <v>5</v>
      </c>
    </row>
    <row r="7" spans="1:2" ht="26" x14ac:dyDescent="0.3">
      <c r="A7" s="8" t="s">
        <v>28</v>
      </c>
      <c r="B7" s="8">
        <v>6</v>
      </c>
    </row>
    <row r="8" spans="1:2" ht="26" x14ac:dyDescent="0.3">
      <c r="A8" s="8" t="s">
        <v>20</v>
      </c>
      <c r="B8" s="8">
        <v>7</v>
      </c>
    </row>
    <row r="9" spans="1:2" ht="26" x14ac:dyDescent="0.3">
      <c r="A9" s="8" t="s">
        <v>25</v>
      </c>
      <c r="B9" s="8">
        <v>8</v>
      </c>
    </row>
    <row r="10" spans="1:2" ht="26" x14ac:dyDescent="0.3">
      <c r="A10" s="8" t="s">
        <v>26</v>
      </c>
      <c r="B10" s="8">
        <v>9</v>
      </c>
    </row>
    <row r="11" spans="1:2" ht="26" x14ac:dyDescent="0.3">
      <c r="A11" s="8" t="s">
        <v>24</v>
      </c>
      <c r="B11" s="8">
        <v>10</v>
      </c>
    </row>
    <row r="12" spans="1:2" ht="26" x14ac:dyDescent="0.3">
      <c r="A12" s="8" t="s">
        <v>29</v>
      </c>
      <c r="B12" s="8">
        <v>11</v>
      </c>
    </row>
    <row r="13" spans="1:2" ht="26" x14ac:dyDescent="0.3">
      <c r="A13" s="8"/>
    </row>
  </sheetData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Gesamt</vt:lpstr>
      <vt:lpstr>WP1</vt:lpstr>
      <vt:lpstr>WP2</vt:lpstr>
      <vt:lpstr>WP3</vt:lpstr>
      <vt:lpstr>WP4</vt:lpstr>
      <vt:lpstr>WP5</vt:lpstr>
      <vt:lpstr>Endstand</vt:lpstr>
      <vt:lpstr>Startreihenfolge</vt:lpstr>
    </vt:vector>
  </TitlesOfParts>
  <Company>NETZSCH Pumpen &amp; Systeme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Diemer, Bernhard</dc:creator>
  <cp:lastModifiedBy>Bernhard Diemer</cp:lastModifiedBy>
  <cp:lastPrinted>2018-04-30T09:08:22Z</cp:lastPrinted>
  <dcterms:created xsi:type="dcterms:W3CDTF">2017-04-29T14:19:37Z</dcterms:created>
  <dcterms:modified xsi:type="dcterms:W3CDTF">2019-10-03T13:38:14Z</dcterms:modified>
</cp:coreProperties>
</file>