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050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WP6" sheetId="7" r:id="rId7"/>
    <sheet name="Endstand" sheetId="8" r:id="rId8"/>
    <sheet name="Tabelle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I5" i="8" l="1"/>
  <c r="I4" i="8"/>
  <c r="J5" i="8"/>
  <c r="K7" i="8"/>
  <c r="K6" i="8"/>
  <c r="K5" i="8"/>
  <c r="K4" i="8"/>
  <c r="J7" i="8" l="1"/>
  <c r="I7" i="8"/>
  <c r="J6" i="8"/>
  <c r="I6" i="8"/>
  <c r="J4" i="8"/>
  <c r="G6" i="8"/>
  <c r="F6" i="8"/>
  <c r="E6" i="8"/>
  <c r="D6" i="8"/>
  <c r="C6" i="8"/>
  <c r="B6" i="8"/>
  <c r="H6" i="8" s="1"/>
  <c r="G7" i="8"/>
  <c r="F7" i="8"/>
  <c r="E7" i="8"/>
  <c r="D7" i="8"/>
  <c r="C7" i="8"/>
  <c r="B7" i="8"/>
  <c r="G4" i="8"/>
  <c r="F4" i="8"/>
  <c r="E4" i="8"/>
  <c r="D4" i="8"/>
  <c r="C4" i="8"/>
  <c r="B4" i="8"/>
  <c r="H4" i="8" s="1"/>
  <c r="G5" i="8"/>
  <c r="F5" i="8"/>
  <c r="E5" i="8"/>
  <c r="D5" i="8"/>
  <c r="C5" i="8"/>
  <c r="B5" i="8"/>
  <c r="G3" i="8"/>
  <c r="F3" i="8"/>
  <c r="E3" i="8"/>
  <c r="D3" i="8"/>
  <c r="C3" i="8"/>
  <c r="B3" i="8"/>
  <c r="G2" i="8"/>
  <c r="F2" i="8"/>
  <c r="E2" i="8"/>
  <c r="D2" i="8"/>
  <c r="H2" i="8" s="1"/>
  <c r="C2" i="8"/>
  <c r="B2" i="8"/>
  <c r="A1" i="8"/>
  <c r="I5" i="7"/>
  <c r="I4" i="7"/>
  <c r="H4" i="6"/>
  <c r="C3" i="7"/>
  <c r="C4" i="7"/>
  <c r="H4" i="7" s="1"/>
  <c r="C5" i="7"/>
  <c r="C6" i="7"/>
  <c r="H6" i="7" s="1"/>
  <c r="C7" i="7"/>
  <c r="H5" i="6"/>
  <c r="G5" i="5"/>
  <c r="G4" i="5"/>
  <c r="C3" i="4"/>
  <c r="C4" i="4"/>
  <c r="C5" i="4"/>
  <c r="C6" i="4"/>
  <c r="E6" i="4" s="1"/>
  <c r="F7" i="4" s="1"/>
  <c r="C7" i="4"/>
  <c r="C3" i="5"/>
  <c r="C4" i="5"/>
  <c r="C5" i="5"/>
  <c r="C6" i="5"/>
  <c r="C7" i="5"/>
  <c r="C3" i="6"/>
  <c r="C4" i="6"/>
  <c r="G4" i="6" s="1"/>
  <c r="C5" i="6"/>
  <c r="C6" i="6"/>
  <c r="G6" i="6" s="1"/>
  <c r="C7" i="6"/>
  <c r="H3" i="7"/>
  <c r="H5" i="7"/>
  <c r="H7" i="7"/>
  <c r="H2" i="7"/>
  <c r="G3" i="7"/>
  <c r="G4" i="7"/>
  <c r="G5" i="7"/>
  <c r="G6" i="7"/>
  <c r="G7" i="7"/>
  <c r="G2" i="7"/>
  <c r="F7" i="7"/>
  <c r="E7" i="7"/>
  <c r="D7" i="7"/>
  <c r="B7" i="7"/>
  <c r="F6" i="7"/>
  <c r="E6" i="7"/>
  <c r="D6" i="7"/>
  <c r="B6" i="7"/>
  <c r="F5" i="7"/>
  <c r="E5" i="7"/>
  <c r="D5" i="7"/>
  <c r="B5" i="7"/>
  <c r="F4" i="7"/>
  <c r="E4" i="7"/>
  <c r="D4" i="7"/>
  <c r="B4" i="7"/>
  <c r="F3" i="7"/>
  <c r="E3" i="7"/>
  <c r="D3" i="7"/>
  <c r="B3" i="7"/>
  <c r="F2" i="7"/>
  <c r="E2" i="7"/>
  <c r="D2" i="7"/>
  <c r="C2" i="7"/>
  <c r="B2" i="7"/>
  <c r="A1" i="7"/>
  <c r="G3" i="6"/>
  <c r="G5" i="6"/>
  <c r="G7" i="6"/>
  <c r="G2" i="6"/>
  <c r="F3" i="6"/>
  <c r="F4" i="6"/>
  <c r="F5" i="6"/>
  <c r="F6" i="6"/>
  <c r="F7" i="6"/>
  <c r="F2" i="6"/>
  <c r="E7" i="6"/>
  <c r="D7" i="6"/>
  <c r="B7" i="6"/>
  <c r="E6" i="6"/>
  <c r="D6" i="6"/>
  <c r="B6" i="6"/>
  <c r="E5" i="6"/>
  <c r="D5" i="6"/>
  <c r="B5" i="6"/>
  <c r="E4" i="6"/>
  <c r="D4" i="6"/>
  <c r="B4" i="6"/>
  <c r="E3" i="6"/>
  <c r="D3" i="6"/>
  <c r="B3" i="6"/>
  <c r="E2" i="6"/>
  <c r="D2" i="6"/>
  <c r="C2" i="6"/>
  <c r="B2" i="6"/>
  <c r="A1" i="6"/>
  <c r="G7" i="5"/>
  <c r="E5" i="3"/>
  <c r="E4" i="3"/>
  <c r="E7" i="3"/>
  <c r="C3" i="3"/>
  <c r="C4" i="3"/>
  <c r="C5" i="3"/>
  <c r="C6" i="3"/>
  <c r="C7" i="3"/>
  <c r="F3" i="5"/>
  <c r="F4" i="5"/>
  <c r="F5" i="5"/>
  <c r="F6" i="5"/>
  <c r="G6" i="5" s="1"/>
  <c r="F7" i="5"/>
  <c r="F2" i="5"/>
  <c r="E3" i="5"/>
  <c r="E4" i="5"/>
  <c r="E5" i="5"/>
  <c r="E6" i="5"/>
  <c r="E7" i="5"/>
  <c r="E2" i="5"/>
  <c r="D7" i="5"/>
  <c r="B7" i="5"/>
  <c r="D6" i="5"/>
  <c r="B6" i="5"/>
  <c r="D5" i="5"/>
  <c r="B5" i="5"/>
  <c r="D4" i="5"/>
  <c r="B4" i="5"/>
  <c r="D3" i="5"/>
  <c r="B3" i="5"/>
  <c r="D2" i="5"/>
  <c r="C2" i="5"/>
  <c r="B2" i="5"/>
  <c r="A1" i="5"/>
  <c r="E3" i="4"/>
  <c r="E4" i="4"/>
  <c r="E5" i="4"/>
  <c r="F4" i="4" s="1"/>
  <c r="E7" i="4"/>
  <c r="E2" i="4"/>
  <c r="D3" i="4"/>
  <c r="D4" i="4"/>
  <c r="D5" i="4"/>
  <c r="D6" i="4"/>
  <c r="D7" i="4"/>
  <c r="D2" i="4"/>
  <c r="B7" i="4"/>
  <c r="B6" i="4"/>
  <c r="B5" i="4"/>
  <c r="B4" i="4"/>
  <c r="B3" i="4"/>
  <c r="C2" i="4"/>
  <c r="B2" i="4"/>
  <c r="A1" i="4"/>
  <c r="C2" i="1"/>
  <c r="B3" i="3"/>
  <c r="B4" i="3"/>
  <c r="B5" i="3"/>
  <c r="B6" i="3"/>
  <c r="B7" i="3"/>
  <c r="B2" i="3"/>
  <c r="H3" i="8" l="1"/>
  <c r="H5" i="8"/>
  <c r="H7" i="8"/>
  <c r="K3" i="8" s="1"/>
  <c r="K2" i="8"/>
  <c r="J3" i="8"/>
  <c r="I3" i="8"/>
  <c r="F5" i="4"/>
  <c r="I6" i="7"/>
  <c r="K3" i="7"/>
  <c r="J3" i="7"/>
  <c r="I3" i="7"/>
  <c r="J4" i="7"/>
  <c r="K4" i="7"/>
  <c r="J7" i="7"/>
  <c r="I7" i="7"/>
  <c r="J5" i="7"/>
  <c r="K5" i="7"/>
  <c r="K6" i="7"/>
  <c r="H3" i="6"/>
  <c r="J5" i="6"/>
  <c r="I4" i="6"/>
  <c r="I5" i="6"/>
  <c r="H6" i="6"/>
  <c r="I6" i="6"/>
  <c r="I7" i="6"/>
  <c r="I4" i="5"/>
  <c r="I2" i="5"/>
  <c r="I5" i="5"/>
  <c r="I6" i="5"/>
  <c r="I3" i="5"/>
  <c r="I7" i="5"/>
  <c r="G3" i="5"/>
  <c r="H3" i="5"/>
  <c r="H4" i="5"/>
  <c r="H5" i="5"/>
  <c r="H6" i="5"/>
  <c r="H7" i="5"/>
  <c r="H2" i="4"/>
  <c r="H4" i="4"/>
  <c r="G4" i="4"/>
  <c r="H3" i="4"/>
  <c r="G5" i="4"/>
  <c r="H5" i="4"/>
  <c r="G6" i="4"/>
  <c r="H6" i="4"/>
  <c r="F6" i="4"/>
  <c r="H7" i="4"/>
  <c r="F3" i="4"/>
  <c r="G3" i="4"/>
  <c r="G7" i="4"/>
  <c r="D3" i="3"/>
  <c r="F3" i="3" s="1"/>
  <c r="D6" i="3"/>
  <c r="D4" i="3"/>
  <c r="F4" i="3" s="1"/>
  <c r="D7" i="3"/>
  <c r="D5" i="3"/>
  <c r="F5" i="3" s="1"/>
  <c r="C2" i="3"/>
  <c r="D2" i="3" s="1"/>
  <c r="A1" i="3"/>
  <c r="C4" i="2"/>
  <c r="C3" i="2"/>
  <c r="C7" i="2"/>
  <c r="C6" i="2"/>
  <c r="C2" i="2"/>
  <c r="B2" i="2"/>
  <c r="B5" i="2"/>
  <c r="B4" i="2"/>
  <c r="B3" i="2"/>
  <c r="B7" i="2"/>
  <c r="B6" i="2"/>
  <c r="B1" i="2"/>
  <c r="A6" i="2"/>
  <c r="A2" i="2"/>
  <c r="A5" i="2"/>
  <c r="A4" i="2"/>
  <c r="A3" i="2"/>
  <c r="A7" i="2"/>
  <c r="A1" i="2"/>
  <c r="J6" i="7" l="1"/>
  <c r="K7" i="7"/>
  <c r="K2" i="7"/>
  <c r="I3" i="6"/>
  <c r="J3" i="6"/>
  <c r="J2" i="6"/>
  <c r="J4" i="6"/>
  <c r="J7" i="6"/>
  <c r="H7" i="6"/>
  <c r="J6" i="6"/>
  <c r="F7" i="3"/>
  <c r="G2" i="3"/>
  <c r="E6" i="3"/>
  <c r="F6" i="3"/>
  <c r="G4" i="3"/>
  <c r="G5" i="3"/>
  <c r="E3" i="3"/>
  <c r="G7" i="3"/>
  <c r="G6" i="3"/>
  <c r="G3" i="3"/>
  <c r="N7" i="1"/>
  <c r="N6" i="1"/>
  <c r="N5" i="1"/>
  <c r="N4" i="1"/>
  <c r="N3" i="1"/>
  <c r="N2" i="1"/>
  <c r="M7" i="1"/>
  <c r="M6" i="1"/>
  <c r="M5" i="1"/>
  <c r="M4" i="1"/>
  <c r="M3" i="1"/>
  <c r="M2" i="1"/>
  <c r="K7" i="1"/>
  <c r="K6" i="1"/>
  <c r="K5" i="1"/>
  <c r="K4" i="1"/>
  <c r="K3" i="1"/>
  <c r="K2" i="1"/>
  <c r="I7" i="1"/>
  <c r="I6" i="1"/>
  <c r="I5" i="1"/>
  <c r="I4" i="1"/>
  <c r="I3" i="1"/>
  <c r="I2" i="1"/>
  <c r="G7" i="1"/>
  <c r="G6" i="1"/>
  <c r="G5" i="1"/>
  <c r="G4" i="1"/>
  <c r="G3" i="1"/>
  <c r="G2" i="1"/>
  <c r="E7" i="1"/>
  <c r="E6" i="1"/>
  <c r="E5" i="1"/>
  <c r="E4" i="1"/>
  <c r="E3" i="1"/>
  <c r="E2" i="1"/>
  <c r="C7" i="1"/>
  <c r="C6" i="1"/>
  <c r="C5" i="1"/>
  <c r="C4" i="1"/>
  <c r="O4" i="1" l="1"/>
  <c r="O6" i="1" l="1"/>
  <c r="O2" i="1"/>
  <c r="O5" i="1"/>
  <c r="O3" i="1"/>
  <c r="O7" i="1"/>
  <c r="C5" i="2"/>
</calcChain>
</file>

<file path=xl/sharedStrings.xml><?xml version="1.0" encoding="utf-8"?>
<sst xmlns="http://schemas.openxmlformats.org/spreadsheetml/2006/main" count="108" uniqueCount="20">
  <si>
    <t>Fahrer</t>
  </si>
  <si>
    <t>WP1</t>
  </si>
  <si>
    <t>WP2</t>
  </si>
  <si>
    <t>WP3</t>
  </si>
  <si>
    <t>WP4</t>
  </si>
  <si>
    <t>WP5</t>
  </si>
  <si>
    <t>Berni</t>
  </si>
  <si>
    <t>Tilo</t>
  </si>
  <si>
    <t>Carl</t>
  </si>
  <si>
    <t>Moritz</t>
  </si>
  <si>
    <t>Dario</t>
  </si>
  <si>
    <t>Rolf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</si>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</sst>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Rennverlauf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90127174594193"/>
          <c:y val="0.10638795245651328"/>
          <c:w val="0.85726989533516285"/>
          <c:h val="0.55292404419029373"/>
        </c:manualLayout>
      </c:layout>
      <c:lineChart>
        <c:grouping val="standard"/>
        <c:varyColors val="0"/>
        <c:ser>
          <c:idx val="0"/>
          <c:order val="0"/>
          <c:tx>
            <c:v>Berni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(Gesamt!$C$2,Gesamt!$E$2,Gesamt!$G$2,Gesamt!$I$2,Gesamt!$K$2,Gesamt!$M$2,Gesamt!$O$2)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044-4D11-9B60-5E349466DDCF}"/>
            </c:ext>
          </c:extLst>
        </c:ser>
        <c:ser>
          <c:idx val="1"/>
          <c:order val="1"/>
          <c:tx>
            <c:v>Tilo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(Gesamt!$C$3,Gesamt!$E$3,Gesamt!$G$3,Gesamt!$I$3,Gesamt!$K$3,Gesamt!$M$3,Gesamt!$O$3)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044-4D11-9B60-5E349466DDCF}"/>
            </c:ext>
          </c:extLst>
        </c:ser>
        <c:ser>
          <c:idx val="2"/>
          <c:order val="2"/>
          <c:tx>
            <c:v>Carl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(Gesamt!$C$4,Gesamt!$E$4,Gesamt!$G$4,Gesamt!$I$4,Gesamt!$K$4,Gesamt!$M$4,Gesamt!$O$4)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044-4D11-9B60-5E349466DDCF}"/>
            </c:ext>
          </c:extLst>
        </c:ser>
        <c:ser>
          <c:idx val="3"/>
          <c:order val="3"/>
          <c:tx>
            <c:v>Moritz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(Gesamt!$C$5,Gesamt!$E$5,Gesamt!$G$5,Gesamt!$I$5,Gesamt!$K$5,Gesamt!$M$5,Gesamt!$O$5)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044-4D11-9B60-5E349466DDCF}"/>
            </c:ext>
          </c:extLst>
        </c:ser>
        <c:ser>
          <c:idx val="4"/>
          <c:order val="4"/>
          <c:tx>
            <c:v>Dario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(Gesamt!$C$6,Gesamt!$E$6,Gesamt!$G$6,Gesamt!$I$6,Gesamt!$K$6,Gesamt!$M$6,Gesamt!$O$6)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044-4D11-9B60-5E349466DDCF}"/>
            </c:ext>
          </c:extLst>
        </c:ser>
        <c:ser>
          <c:idx val="5"/>
          <c:order val="5"/>
          <c:tx>
            <c:v>Rolf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(Gesamt!$C$7,Gesamt!$E$7,Gesamt!$G$7,Gesamt!$I$7,Gesamt!$K$7,Gesamt!$M$7,Gesamt!$O$7)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044-4D11-9B60-5E349466DD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029584"/>
        <c:axId val="386029912"/>
      </c:lineChart>
      <c:catAx>
        <c:axId val="3860295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6029912"/>
        <c:crosses val="autoZero"/>
        <c:auto val="0"/>
        <c:lblAlgn val="ctr"/>
        <c:lblOffset val="100"/>
        <c:noMultiLvlLbl val="0"/>
      </c:catAx>
      <c:valAx>
        <c:axId val="386029912"/>
        <c:scaling>
          <c:orientation val="maxMin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602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Zeiten der Einzel WP's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Berni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(Gesamt!$B$2,Gesamt!$D$2,Gesamt!$F$2,Gesamt!$H$2,Gesamt!$J$2,Gesamt!$L$2)</c:f>
              <c:numCache>
                <c:formatCode>mm:ss.0</c:formatCode>
                <c:ptCount val="6"/>
                <c:pt idx="0">
                  <c:v>4.2349537037037036E-4</c:v>
                </c:pt>
                <c:pt idx="1">
                  <c:v>3.7800925925925919E-4</c:v>
                </c:pt>
                <c:pt idx="2">
                  <c:v>4.054398148148148E-4</c:v>
                </c:pt>
                <c:pt idx="3">
                  <c:v>4.7453703703703704E-4</c:v>
                </c:pt>
                <c:pt idx="4">
                  <c:v>8.3449074074074068E-4</c:v>
                </c:pt>
                <c:pt idx="5">
                  <c:v>8.9189814814814817E-4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A-4721-A46F-B3A6FA47DF23}"/>
            </c:ext>
          </c:extLst>
        </c:ser>
        <c:ser>
          <c:idx val="1"/>
          <c:order val="1"/>
          <c:tx>
            <c:v>Tilo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(Gesamt!$B$3,Gesamt!$D$3,Gesamt!$F$3,Gesamt!$H$3,Gesamt!$J$3,Gesamt!$L$3)</c:f>
              <c:numCache>
                <c:formatCode>mm:ss.0</c:formatCode>
                <c:ptCount val="6"/>
                <c:pt idx="0">
                  <c:v>4.8506944444444438E-4</c:v>
                </c:pt>
                <c:pt idx="1">
                  <c:v>4.2673611111111108E-4</c:v>
                </c:pt>
                <c:pt idx="2">
                  <c:v>5.4687499999999994E-4</c:v>
                </c:pt>
                <c:pt idx="3">
                  <c:v>5.4826388888888882E-4</c:v>
                </c:pt>
                <c:pt idx="4">
                  <c:v>9.0972222222222225E-4</c:v>
                </c:pt>
                <c:pt idx="5">
                  <c:v>1.2256944444444444E-3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A-4721-A46F-B3A6FA47DF23}"/>
            </c:ext>
          </c:extLst>
        </c:ser>
        <c:ser>
          <c:idx val="2"/>
          <c:order val="2"/>
          <c:tx>
            <c:v>Carl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(Gesamt!$B$4,Gesamt!$D$4,Gesamt!$F$4,Gesamt!$H$4,Gesamt!$J$4,Gesamt!$L$4)</c:f>
              <c:numCache>
                <c:formatCode>mm:ss.0</c:formatCode>
                <c:ptCount val="6"/>
                <c:pt idx="0">
                  <c:v>4.8472222222222227E-4</c:v>
                </c:pt>
                <c:pt idx="1">
                  <c:v>6.030092592592593E-4</c:v>
                </c:pt>
                <c:pt idx="2">
                  <c:v>6.09375E-4</c:v>
                </c:pt>
                <c:pt idx="3">
                  <c:v>5.2557870370370367E-4</c:v>
                </c:pt>
                <c:pt idx="4">
                  <c:v>1.1313657407407407E-3</c:v>
                </c:pt>
                <c:pt idx="5">
                  <c:v>1.0496527777777778E-3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A-4721-A46F-B3A6FA47DF23}"/>
            </c:ext>
          </c:extLst>
        </c:ser>
        <c:ser>
          <c:idx val="3"/>
          <c:order val="3"/>
          <c:tx>
            <c:v>Moritz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(Gesamt!$B$5,Gesamt!$D$5,Gesamt!$F$5,Gesamt!$H$5,Gesamt!$J$5,Gesamt!$L$5)</c:f>
              <c:numCache>
                <c:formatCode>mm:ss.0</c:formatCode>
                <c:ptCount val="6"/>
                <c:pt idx="0">
                  <c:v>4.6944444444444448E-4</c:v>
                </c:pt>
                <c:pt idx="1">
                  <c:v>4.721064814814815E-4</c:v>
                </c:pt>
                <c:pt idx="2">
                  <c:v>5.5555555555555556E-4</c:v>
                </c:pt>
                <c:pt idx="3">
                  <c:v>5.2407407407407405E-4</c:v>
                </c:pt>
                <c:pt idx="4">
                  <c:v>1.261574074074074E-3</c:v>
                </c:pt>
                <c:pt idx="5">
                  <c:v>9.8587962962962974E-4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A-4721-A46F-B3A6FA47DF23}"/>
            </c:ext>
          </c:extLst>
        </c:ser>
        <c:ser>
          <c:idx val="5"/>
          <c:order val="4"/>
          <c:tx>
            <c:v>Rolf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(Gesamt!$B$7,Gesamt!$D$7,Gesamt!$F$7,Gesamt!$H$7,Gesamt!$J$7,Gesamt!$L$7)</c:f>
              <c:numCache>
                <c:formatCode>mm:ss.0</c:formatCode>
                <c:ptCount val="6"/>
                <c:pt idx="0">
                  <c:v>6.105324074074074E-4</c:v>
                </c:pt>
                <c:pt idx="1">
                  <c:v>5.591435185185186E-4</c:v>
                </c:pt>
                <c:pt idx="2">
                  <c:v>8.3229166666666683E-4</c:v>
                </c:pt>
                <c:pt idx="3">
                  <c:v>6.7384259259259253E-4</c:v>
                </c:pt>
                <c:pt idx="4">
                  <c:v>1.3734953703703704E-3</c:v>
                </c:pt>
                <c:pt idx="5">
                  <c:v>1.2120370370370371E-3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A-4721-A46F-B3A6FA47DF23}"/>
            </c:ext>
          </c:extLst>
        </c:ser>
        <c:ser>
          <c:idx val="4"/>
          <c:order val="5"/>
          <c:tx>
            <c:v>Dario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(Gesamt!$B$6,Gesamt!$D$6,Gesamt!$F$6,Gesamt!$H$6,Gesamt!$J$6,Gesamt!$L$6)</c:f>
              <c:numCache>
                <c:formatCode>mm:ss.0</c:formatCode>
                <c:ptCount val="6"/>
                <c:pt idx="0">
                  <c:v>7.7430555555555553E-4</c:v>
                </c:pt>
                <c:pt idx="1">
                  <c:v>7.7916666666666672E-4</c:v>
                </c:pt>
                <c:pt idx="2">
                  <c:v>7.736111111111112E-4</c:v>
                </c:pt>
                <c:pt idx="3">
                  <c:v>9.1435185185185185E-4</c:v>
                </c:pt>
                <c:pt idx="4">
                  <c:v>1.6290509259259259E-3</c:v>
                </c:pt>
                <c:pt idx="5">
                  <c:v>1.7105324074074074E-3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6-404F-8DAD-25BC648C86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47726824"/>
        <c:axId val="547727808"/>
      </c:lineChart>
      <c:catAx>
        <c:axId val="54772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727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7727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:ss.0" sourceLinked="1"/>
        <c:majorTickMark val="out"/>
        <c:minorTickMark val="none"/>
        <c:tickLblPos val="nextTo"/>
        <c:crossAx val="547726824"/>
        <c:crosses val="autoZero"/>
        <c:crossBetween val="between"/>
        <c:majorUnit val="3.0000000000000017E-8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7</xdr:row>
      <xdr:rowOff>177799</xdr:rowOff>
    </xdr:from>
    <xdr:to>
      <xdr:col>11</xdr:col>
      <xdr:colOff>514349</xdr:colOff>
      <xdr:row>30</xdr:row>
      <xdr:rowOff>117474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57149</xdr:colOff>
      <xdr:row>7</xdr:row>
      <xdr:rowOff>174625</xdr:rowOff>
    </xdr:from>
    <xdr:to>
      <xdr:col>22</xdr:col>
      <xdr:colOff>349250</xdr:colOff>
      <xdr:row>43</xdr:row>
      <xdr:rowOff>155575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G3" sqref="G3"/>
    </sheetView>
  </sheetViews>
  <sheetFormatPr baseColWidth="10" defaultRowHeight="15" x14ac:dyDescent="0.25"/>
  <cols>
    <col min="2" max="2" width="14.85546875" bestFit="1" customWidth="1"/>
    <col min="3" max="3" width="5.85546875" customWidth="1"/>
    <col min="5" max="5" width="4.140625" customWidth="1"/>
    <col min="7" max="7" width="5.42578125" customWidth="1"/>
    <col min="9" max="9" width="4.42578125" customWidth="1"/>
    <col min="11" max="11" width="4.5703125" customWidth="1"/>
    <col min="13" max="13" width="4.7109375" customWidth="1"/>
  </cols>
  <sheetData>
    <row r="1" spans="1:15" x14ac:dyDescent="0.25">
      <c r="A1" t="s">
        <v>0</v>
      </c>
      <c r="B1" t="s">
        <v>1</v>
      </c>
      <c r="C1" t="s">
        <v>13</v>
      </c>
      <c r="D1" t="s">
        <v>2</v>
      </c>
      <c r="E1" t="s">
        <v>13</v>
      </c>
      <c r="F1" t="s">
        <v>3</v>
      </c>
      <c r="G1" t="s">
        <v>13</v>
      </c>
      <c r="H1" t="s">
        <v>4</v>
      </c>
      <c r="I1" t="s">
        <v>13</v>
      </c>
      <c r="J1" t="s">
        <v>5</v>
      </c>
      <c r="K1" t="s">
        <v>13</v>
      </c>
      <c r="L1" t="s">
        <v>12</v>
      </c>
      <c r="M1" t="s">
        <v>13</v>
      </c>
      <c r="N1" t="s">
        <v>15</v>
      </c>
      <c r="O1" t="s">
        <v>14</v>
      </c>
    </row>
    <row r="2" spans="1:15" x14ac:dyDescent="0.25">
      <c r="A2" t="s">
        <v>6</v>
      </c>
      <c r="B2" s="1">
        <v>4.2349537037037036E-4</v>
      </c>
      <c r="C2">
        <f>RANK(D2,D2:D7,1)</f>
        <v>1</v>
      </c>
      <c r="D2" s="1">
        <v>3.7800925925925919E-4</v>
      </c>
      <c r="E2">
        <f>RANK(D2,D2:D7,1)</f>
        <v>1</v>
      </c>
      <c r="F2" s="1">
        <v>4.054398148148148E-4</v>
      </c>
      <c r="G2">
        <f>RANK(F2,F2:F7,1)</f>
        <v>1</v>
      </c>
      <c r="H2" s="1">
        <v>4.7453703703703704E-4</v>
      </c>
      <c r="I2">
        <f>RANK(H2,H2:H7,1)</f>
        <v>1</v>
      </c>
      <c r="J2" s="1">
        <v>8.3449074074074068E-4</v>
      </c>
      <c r="K2">
        <f>RANK(J2,J2:J7,1)</f>
        <v>1</v>
      </c>
      <c r="L2" s="1">
        <v>8.9189814814814817E-4</v>
      </c>
      <c r="M2">
        <f>RANK(L2,L2:L7,1)</f>
        <v>1</v>
      </c>
      <c r="N2" s="1">
        <f>SUM(B2,D2,F2,H2,J2,L2)</f>
        <v>3.4078703703703701E-3</v>
      </c>
      <c r="O2">
        <f>RANK(N2,N2:N7,1)</f>
        <v>1</v>
      </c>
    </row>
    <row r="3" spans="1:15" x14ac:dyDescent="0.25">
      <c r="A3" t="s">
        <v>7</v>
      </c>
      <c r="B3" s="1">
        <v>4.8506944444444438E-4</v>
      </c>
      <c r="C3">
        <f>RANK(B3,B2:B7,1)</f>
        <v>4</v>
      </c>
      <c r="D3" s="1">
        <v>4.2673611111111108E-4</v>
      </c>
      <c r="E3">
        <f>RANK(D3,D2:D7,1)</f>
        <v>2</v>
      </c>
      <c r="F3" s="1">
        <v>5.4687499999999994E-4</v>
      </c>
      <c r="G3">
        <f>RANK(F3,F2:F7,1)</f>
        <v>2</v>
      </c>
      <c r="H3" s="1">
        <v>5.4826388888888882E-4</v>
      </c>
      <c r="I3">
        <f>RANK(H3,H2:H7,1)</f>
        <v>4</v>
      </c>
      <c r="J3" s="1">
        <v>9.0972222222222225E-4</v>
      </c>
      <c r="K3">
        <f>RANK(J3,J2:J7,1)</f>
        <v>2</v>
      </c>
      <c r="L3" s="1">
        <v>1.2256944444444444E-3</v>
      </c>
      <c r="M3">
        <f>RANK(L3,L2:L7,1)</f>
        <v>5</v>
      </c>
      <c r="N3" s="1">
        <f t="shared" ref="N3:N7" si="0">SUM(B3,D3,F3,H3,J3,L3)</f>
        <v>4.1423611111111114E-3</v>
      </c>
      <c r="O3">
        <f>RANK(N3,N2:N7,1)</f>
        <v>2</v>
      </c>
    </row>
    <row r="4" spans="1:15" x14ac:dyDescent="0.25">
      <c r="A4" t="s">
        <v>8</v>
      </c>
      <c r="B4" s="1">
        <v>4.8472222222222227E-4</v>
      </c>
      <c r="C4">
        <f>RANK(B4,B2:B7,1)</f>
        <v>3</v>
      </c>
      <c r="D4" s="1">
        <v>6.030092592592593E-4</v>
      </c>
      <c r="E4">
        <f>RANK(D4,D2:D7,1)</f>
        <v>5</v>
      </c>
      <c r="F4" s="1">
        <v>6.09375E-4</v>
      </c>
      <c r="G4">
        <f>RANK(F4,F2:F7,1)</f>
        <v>4</v>
      </c>
      <c r="H4" s="1">
        <v>5.2557870370370367E-4</v>
      </c>
      <c r="I4">
        <f>RANK(H4,H2:H7,1)</f>
        <v>3</v>
      </c>
      <c r="J4" s="1">
        <v>1.1313657407407407E-3</v>
      </c>
      <c r="K4">
        <f>RANK(J4,J2:J7,1)</f>
        <v>3</v>
      </c>
      <c r="L4" s="1">
        <v>1.0496527777777778E-3</v>
      </c>
      <c r="M4">
        <f>RANK(L4,L2:L7,1)</f>
        <v>3</v>
      </c>
      <c r="N4" s="1">
        <f t="shared" si="0"/>
        <v>4.4037037037037039E-3</v>
      </c>
      <c r="O4">
        <f>RANK(N4,N2:N7,1)</f>
        <v>4</v>
      </c>
    </row>
    <row r="5" spans="1:15" x14ac:dyDescent="0.25">
      <c r="A5" t="s">
        <v>9</v>
      </c>
      <c r="B5" s="1">
        <v>4.6944444444444448E-4</v>
      </c>
      <c r="C5">
        <f>RANK(B5,B2:B7,1)</f>
        <v>2</v>
      </c>
      <c r="D5" s="1">
        <v>4.721064814814815E-4</v>
      </c>
      <c r="E5">
        <f>RANK(D5,D2:D7,1)</f>
        <v>3</v>
      </c>
      <c r="F5" s="1">
        <v>5.5555555555555556E-4</v>
      </c>
      <c r="G5">
        <f>RANK(F5,F2:F7,1)</f>
        <v>3</v>
      </c>
      <c r="H5" s="1">
        <v>5.2407407407407405E-4</v>
      </c>
      <c r="I5">
        <f>RANK(H5,H2:H7,1)</f>
        <v>2</v>
      </c>
      <c r="J5" s="1">
        <v>1.261574074074074E-3</v>
      </c>
      <c r="K5">
        <f>RANK(J5,J2:J7,1)</f>
        <v>4</v>
      </c>
      <c r="L5" s="1">
        <v>9.8587962962962974E-4</v>
      </c>
      <c r="M5">
        <f>RANK(L5,L2:L7,1)</f>
        <v>2</v>
      </c>
      <c r="N5" s="1">
        <f t="shared" si="0"/>
        <v>4.2686342592592593E-3</v>
      </c>
      <c r="O5">
        <f>RANK(N5,N2:N7,1)</f>
        <v>3</v>
      </c>
    </row>
    <row r="6" spans="1:15" x14ac:dyDescent="0.25">
      <c r="A6" t="s">
        <v>10</v>
      </c>
      <c r="B6" s="1">
        <v>7.7430555555555553E-4</v>
      </c>
      <c r="C6">
        <f>RANK(B6,B2:B7,1)</f>
        <v>6</v>
      </c>
      <c r="D6" s="1">
        <v>7.7916666666666672E-4</v>
      </c>
      <c r="E6">
        <f>RANK(D6,D2:D7,1)</f>
        <v>6</v>
      </c>
      <c r="F6" s="1">
        <v>7.736111111111112E-4</v>
      </c>
      <c r="G6">
        <f>RANK(F6,F2:F7,1)</f>
        <v>5</v>
      </c>
      <c r="H6" s="1">
        <v>9.1435185185185185E-4</v>
      </c>
      <c r="I6">
        <f>RANK(H6,H2:H7,1)</f>
        <v>6</v>
      </c>
      <c r="J6" s="1">
        <v>1.6290509259259259E-3</v>
      </c>
      <c r="K6">
        <f>RANK(J6,J2:J7,1)</f>
        <v>6</v>
      </c>
      <c r="L6" s="1">
        <v>1.7105324074074074E-3</v>
      </c>
      <c r="M6">
        <f>RANK(L6,L2:L7,1)</f>
        <v>6</v>
      </c>
      <c r="N6" s="1">
        <f t="shared" si="0"/>
        <v>6.5810185185185182E-3</v>
      </c>
      <c r="O6">
        <f>RANK(N6,N2:N7,1)</f>
        <v>6</v>
      </c>
    </row>
    <row r="7" spans="1:15" x14ac:dyDescent="0.25">
      <c r="A7" t="s">
        <v>11</v>
      </c>
      <c r="B7" s="1">
        <v>6.105324074074074E-4</v>
      </c>
      <c r="C7">
        <f>RANK(B7,B2:B7,1)</f>
        <v>5</v>
      </c>
      <c r="D7" s="1">
        <v>5.591435185185186E-4</v>
      </c>
      <c r="E7">
        <f>RANK(D7,D2:D7,1)</f>
        <v>4</v>
      </c>
      <c r="F7" s="1">
        <v>8.3229166666666683E-4</v>
      </c>
      <c r="G7">
        <f>RANK(F7,F2:F7,1)</f>
        <v>6</v>
      </c>
      <c r="H7" s="1">
        <v>6.7384259259259253E-4</v>
      </c>
      <c r="I7">
        <f>RANK(H7,H2:H7,1)</f>
        <v>5</v>
      </c>
      <c r="J7" s="1">
        <v>1.3734953703703704E-3</v>
      </c>
      <c r="K7">
        <f>RANK(J7,J2:J7,1)</f>
        <v>5</v>
      </c>
      <c r="L7" s="1">
        <v>1.2120370370370371E-3</v>
      </c>
      <c r="M7">
        <f>RANK(L7,L2:L7,1)</f>
        <v>4</v>
      </c>
      <c r="N7" s="1">
        <f t="shared" si="0"/>
        <v>5.2613425925925935E-3</v>
      </c>
      <c r="O7">
        <f>RANK(N7,N2:N7,1)</f>
        <v>5</v>
      </c>
    </row>
    <row r="8" spans="1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x14ac:dyDescent="0.25">
      <c r="B13" s="1"/>
      <c r="C13" s="1"/>
    </row>
    <row r="14" spans="1:15" x14ac:dyDescent="0.25">
      <c r="B14" s="1"/>
      <c r="C14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3" sqref="C3"/>
    </sheetView>
  </sheetViews>
  <sheetFormatPr baseColWidth="10" defaultRowHeight="15" x14ac:dyDescent="0.25"/>
  <sheetData>
    <row r="1" spans="1:3" x14ac:dyDescent="0.25">
      <c r="A1" s="2" t="str">
        <f>Gesamt!$A1</f>
        <v>Fahrer</v>
      </c>
      <c r="B1" s="2" t="str">
        <f>Gesamt!$B1</f>
        <v>WP1</v>
      </c>
      <c r="C1" s="2" t="s">
        <v>16</v>
      </c>
    </row>
    <row r="2" spans="1:3" x14ac:dyDescent="0.25">
      <c r="A2" t="str">
        <f>Gesamt!$A2</f>
        <v>Berni</v>
      </c>
      <c r="B2" s="1">
        <f>Gesamt!$B2</f>
        <v>4.2349537037037036E-4</v>
      </c>
      <c r="C2">
        <f>Gesamt!$C2</f>
        <v>1</v>
      </c>
    </row>
    <row r="3" spans="1:3" x14ac:dyDescent="0.25">
      <c r="A3" t="str">
        <f>Gesamt!$A5</f>
        <v>Moritz</v>
      </c>
      <c r="B3" s="1">
        <f>Gesamt!$B5</f>
        <v>4.6944444444444448E-4</v>
      </c>
      <c r="C3">
        <f>Gesamt!$C5</f>
        <v>2</v>
      </c>
    </row>
    <row r="4" spans="1:3" x14ac:dyDescent="0.25">
      <c r="A4" t="str">
        <f>Gesamt!$A4</f>
        <v>Carl</v>
      </c>
      <c r="B4" s="1">
        <f>Gesamt!$B4</f>
        <v>4.8472222222222227E-4</v>
      </c>
      <c r="C4">
        <f>Gesamt!$C4</f>
        <v>3</v>
      </c>
    </row>
    <row r="5" spans="1:3" x14ac:dyDescent="0.25">
      <c r="A5" t="str">
        <f>Gesamt!$A3</f>
        <v>Tilo</v>
      </c>
      <c r="B5" s="1">
        <f>Gesamt!$B3</f>
        <v>4.8506944444444438E-4</v>
      </c>
      <c r="C5">
        <f>Gesamt!$C3</f>
        <v>4</v>
      </c>
    </row>
    <row r="6" spans="1:3" x14ac:dyDescent="0.25">
      <c r="A6" t="str">
        <f>Gesamt!$A7</f>
        <v>Rolf</v>
      </c>
      <c r="B6" s="1">
        <f>Gesamt!$B7</f>
        <v>6.105324074074074E-4</v>
      </c>
      <c r="C6">
        <f>Gesamt!$C7</f>
        <v>5</v>
      </c>
    </row>
    <row r="7" spans="1:3" x14ac:dyDescent="0.25">
      <c r="A7" t="str">
        <f>Gesamt!$A6</f>
        <v>Dario</v>
      </c>
      <c r="B7" s="1">
        <f>Gesamt!$B6</f>
        <v>7.7430555555555553E-4</v>
      </c>
      <c r="C7">
        <f>Gesamt!$C6</f>
        <v>6</v>
      </c>
    </row>
  </sheetData>
  <sortState ref="A2:C7">
    <sortCondition ref="C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5" sqref="F5"/>
    </sheetView>
  </sheetViews>
  <sheetFormatPr baseColWidth="10" defaultRowHeight="15" x14ac:dyDescent="0.25"/>
  <cols>
    <col min="5" max="5" width="12.5703125" customWidth="1"/>
  </cols>
  <sheetData>
    <row r="1" spans="1:7" ht="45" x14ac:dyDescent="0.25">
      <c r="A1" s="2" t="str">
        <f>Gesamt!$A1</f>
        <v>Fahrer</v>
      </c>
      <c r="B1" s="2" t="s">
        <v>1</v>
      </c>
      <c r="C1" s="2" t="s">
        <v>2</v>
      </c>
      <c r="D1" s="2" t="s">
        <v>17</v>
      </c>
      <c r="E1" s="3" t="s">
        <v>18</v>
      </c>
      <c r="F1" s="3" t="s">
        <v>19</v>
      </c>
      <c r="G1" s="2" t="s">
        <v>16</v>
      </c>
    </row>
    <row r="2" spans="1:7" x14ac:dyDescent="0.25">
      <c r="A2" t="s">
        <v>6</v>
      </c>
      <c r="B2" s="1">
        <f>Gesamt!$B2</f>
        <v>4.2349537037037036E-4</v>
      </c>
      <c r="C2" s="1">
        <f>Gesamt!$D2</f>
        <v>3.7800925925925919E-4</v>
      </c>
      <c r="D2" s="1">
        <f>SUM(B2:C2)</f>
        <v>8.0150462962962955E-4</v>
      </c>
      <c r="G2">
        <f>RANK(D2,D2:D7,1)</f>
        <v>1</v>
      </c>
    </row>
    <row r="3" spans="1:7" x14ac:dyDescent="0.25">
      <c r="A3" t="s">
        <v>7</v>
      </c>
      <c r="B3" s="1">
        <f>Gesamt!$B3</f>
        <v>4.8506944444444438E-4</v>
      </c>
      <c r="C3" s="1">
        <f>Gesamt!$D3</f>
        <v>4.2673611111111108E-4</v>
      </c>
      <c r="D3" s="1">
        <f t="shared" ref="D3:D7" si="0">SUM(B3:C3)</f>
        <v>9.1180555555555546E-4</v>
      </c>
      <c r="E3" s="1">
        <f>$D3-$D2</f>
        <v>1.1030092592592591E-4</v>
      </c>
      <c r="F3" s="1">
        <f>$D3-$D2</f>
        <v>1.1030092592592591E-4</v>
      </c>
      <c r="G3">
        <f>RANK(D3,D2:D7,1)</f>
        <v>2</v>
      </c>
    </row>
    <row r="4" spans="1:7" x14ac:dyDescent="0.25">
      <c r="A4" t="s">
        <v>8</v>
      </c>
      <c r="B4" s="1">
        <f>Gesamt!$B4</f>
        <v>4.8472222222222227E-4</v>
      </c>
      <c r="C4" s="1">
        <f>Gesamt!$D4</f>
        <v>6.030092592592593E-4</v>
      </c>
      <c r="D4" s="1">
        <f t="shared" si="0"/>
        <v>1.0877314814814816E-3</v>
      </c>
      <c r="E4" s="1">
        <f>$D4-$D5</f>
        <v>1.4618055555555565E-4</v>
      </c>
      <c r="F4" s="1">
        <f>$D4-$D2</f>
        <v>2.8622685185185207E-4</v>
      </c>
      <c r="G4">
        <f>RANK(D4,D2:D7,1)</f>
        <v>4</v>
      </c>
    </row>
    <row r="5" spans="1:7" x14ac:dyDescent="0.25">
      <c r="A5" t="s">
        <v>9</v>
      </c>
      <c r="B5" s="1">
        <f>Gesamt!$B5</f>
        <v>4.6944444444444448E-4</v>
      </c>
      <c r="C5" s="1">
        <f>Gesamt!$D5</f>
        <v>4.721064814814815E-4</v>
      </c>
      <c r="D5" s="1">
        <f t="shared" si="0"/>
        <v>9.4155092592592598E-4</v>
      </c>
      <c r="E5" s="1">
        <f>$D5-$D3</f>
        <v>2.9745370370370516E-5</v>
      </c>
      <c r="F5" s="1">
        <f>$D5-$D2</f>
        <v>1.4004629629629642E-4</v>
      </c>
      <c r="G5">
        <f>RANK(D5,D2:D7,1)</f>
        <v>3</v>
      </c>
    </row>
    <row r="6" spans="1:7" x14ac:dyDescent="0.25">
      <c r="A6" t="s">
        <v>10</v>
      </c>
      <c r="B6" s="1">
        <f>Gesamt!$B6</f>
        <v>7.7430555555555553E-4</v>
      </c>
      <c r="C6" s="1">
        <f>Gesamt!$D6</f>
        <v>7.7916666666666672E-4</v>
      </c>
      <c r="D6" s="1">
        <f t="shared" si="0"/>
        <v>1.5534722222222221E-3</v>
      </c>
      <c r="E6" s="1">
        <f t="shared" ref="E6" si="1">$D6-$D5</f>
        <v>6.1192129629629617E-4</v>
      </c>
      <c r="F6" s="1">
        <f>$D6-$D2</f>
        <v>7.519675925925926E-4</v>
      </c>
      <c r="G6">
        <f>RANK(D6,D2:D7,1)</f>
        <v>6</v>
      </c>
    </row>
    <row r="7" spans="1:7" x14ac:dyDescent="0.25">
      <c r="A7" t="s">
        <v>11</v>
      </c>
      <c r="B7" s="1">
        <f>Gesamt!$B7</f>
        <v>6.105324074074074E-4</v>
      </c>
      <c r="C7" s="1">
        <f>Gesamt!$D7</f>
        <v>5.591435185185186E-4</v>
      </c>
      <c r="D7" s="1">
        <f t="shared" si="0"/>
        <v>1.169675925925926E-3</v>
      </c>
      <c r="E7" s="1">
        <f>$D6-$D7</f>
        <v>3.8379629629629614E-4</v>
      </c>
      <c r="F7" s="1">
        <f>$D7-$D2</f>
        <v>3.6817129629629645E-4</v>
      </c>
      <c r="G7">
        <f>RANK(D7,D2:D7,1)</f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5" sqref="A5:XFD5"/>
    </sheetView>
  </sheetViews>
  <sheetFormatPr baseColWidth="10" defaultRowHeight="15" x14ac:dyDescent="0.25"/>
  <cols>
    <col min="6" max="6" width="13.42578125" customWidth="1"/>
  </cols>
  <sheetData>
    <row r="1" spans="1:8" ht="60" x14ac:dyDescent="0.25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17</v>
      </c>
      <c r="F1" s="3" t="s">
        <v>18</v>
      </c>
      <c r="G1" s="3" t="s">
        <v>19</v>
      </c>
      <c r="H1" s="2" t="s">
        <v>16</v>
      </c>
    </row>
    <row r="2" spans="1:8" x14ac:dyDescent="0.25">
      <c r="A2" t="s">
        <v>6</v>
      </c>
      <c r="B2" s="1">
        <f>Gesamt!$B2</f>
        <v>4.2349537037037036E-4</v>
      </c>
      <c r="C2" s="1">
        <f>Gesamt!$D2</f>
        <v>3.7800925925925919E-4</v>
      </c>
      <c r="D2" s="1">
        <f>Gesamt!$F2</f>
        <v>4.054398148148148E-4</v>
      </c>
      <c r="E2" s="1">
        <f>SUM(B2:D2)</f>
        <v>1.2069444444444443E-3</v>
      </c>
      <c r="H2">
        <f>RANK(E2,E2:E7,1)</f>
        <v>1</v>
      </c>
    </row>
    <row r="3" spans="1:8" x14ac:dyDescent="0.25">
      <c r="A3" t="s">
        <v>7</v>
      </c>
      <c r="B3" s="1">
        <f>Gesamt!$B3</f>
        <v>4.8506944444444438E-4</v>
      </c>
      <c r="C3" s="1">
        <f>Gesamt!$D3</f>
        <v>4.2673611111111108E-4</v>
      </c>
      <c r="D3" s="1">
        <f>Gesamt!$F3</f>
        <v>5.4687499999999994E-4</v>
      </c>
      <c r="E3" s="1">
        <f t="shared" ref="E3:E7" si="0">SUM(B3:D3)</f>
        <v>1.4586805555555555E-3</v>
      </c>
      <c r="F3" s="1">
        <f>$E3-$E2</f>
        <v>2.5173611111111121E-4</v>
      </c>
      <c r="G3" s="1">
        <f>$E3-$E2</f>
        <v>2.5173611111111121E-4</v>
      </c>
      <c r="H3">
        <f>RANK(E3,E2:E7,1)</f>
        <v>2</v>
      </c>
    </row>
    <row r="4" spans="1:8" x14ac:dyDescent="0.25">
      <c r="A4" t="s">
        <v>8</v>
      </c>
      <c r="B4" s="1">
        <f>Gesamt!$B4</f>
        <v>4.8472222222222227E-4</v>
      </c>
      <c r="C4" s="1">
        <f>Gesamt!$D4</f>
        <v>6.030092592592593E-4</v>
      </c>
      <c r="D4" s="1">
        <f>Gesamt!$F4</f>
        <v>6.09375E-4</v>
      </c>
      <c r="E4" s="1">
        <f t="shared" si="0"/>
        <v>1.6971064814814817E-3</v>
      </c>
      <c r="F4" s="1">
        <f>$E4-$E5</f>
        <v>2.0000000000000009E-4</v>
      </c>
      <c r="G4" s="1">
        <f>$E4-$E2</f>
        <v>4.9016203703703743E-4</v>
      </c>
      <c r="H4">
        <f>RANK(E4,E2:E7,1)</f>
        <v>4</v>
      </c>
    </row>
    <row r="5" spans="1:8" x14ac:dyDescent="0.25">
      <c r="A5" t="s">
        <v>9</v>
      </c>
      <c r="B5" s="1">
        <f>Gesamt!$B5</f>
        <v>4.6944444444444448E-4</v>
      </c>
      <c r="C5" s="1">
        <f>Gesamt!$D5</f>
        <v>4.721064814814815E-4</v>
      </c>
      <c r="D5" s="1">
        <f>Gesamt!$F5</f>
        <v>5.5555555555555556E-4</v>
      </c>
      <c r="E5" s="1">
        <f t="shared" si="0"/>
        <v>1.4971064814814816E-3</v>
      </c>
      <c r="F5" s="1">
        <f>$E5-$E3</f>
        <v>3.8425925925926127E-5</v>
      </c>
      <c r="G5" s="1">
        <f>$E5-$E2</f>
        <v>2.9016203703703734E-4</v>
      </c>
      <c r="H5">
        <f>RANK(E5,E2:E7,1)</f>
        <v>3</v>
      </c>
    </row>
    <row r="6" spans="1:8" x14ac:dyDescent="0.25">
      <c r="A6" t="s">
        <v>10</v>
      </c>
      <c r="B6" s="1">
        <f>Gesamt!$B6</f>
        <v>7.7430555555555553E-4</v>
      </c>
      <c r="C6" s="1">
        <f>Gesamt!$D6</f>
        <v>7.7916666666666672E-4</v>
      </c>
      <c r="D6" s="1">
        <f>Gesamt!$F6</f>
        <v>7.736111111111112E-4</v>
      </c>
      <c r="E6" s="1">
        <f t="shared" si="0"/>
        <v>2.3270833333333333E-3</v>
      </c>
      <c r="F6" s="1">
        <f>$E6-$E5</f>
        <v>8.2997685185185171E-4</v>
      </c>
      <c r="G6" s="1">
        <f>$E6-$E2</f>
        <v>1.1201388888888891E-3</v>
      </c>
      <c r="H6">
        <f>RANK(E6,E2:E7,1)</f>
        <v>6</v>
      </c>
    </row>
    <row r="7" spans="1:8" x14ac:dyDescent="0.25">
      <c r="A7" t="s">
        <v>11</v>
      </c>
      <c r="B7" s="1">
        <f>Gesamt!$B7</f>
        <v>6.105324074074074E-4</v>
      </c>
      <c r="C7" s="1">
        <f>Gesamt!$D7</f>
        <v>5.591435185185186E-4</v>
      </c>
      <c r="D7" s="1">
        <f>Gesamt!$F7</f>
        <v>8.3229166666666683E-4</v>
      </c>
      <c r="E7" s="1">
        <f t="shared" si="0"/>
        <v>2.0019675925925929E-3</v>
      </c>
      <c r="F7" s="1">
        <f>$E6-$E7</f>
        <v>3.251157407407404E-4</v>
      </c>
      <c r="G7" s="1">
        <f>$E7-$E2</f>
        <v>7.9502314814814865E-4</v>
      </c>
      <c r="H7">
        <f>RANK(E7,E2:E7,1)</f>
        <v>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3" sqref="H3"/>
    </sheetView>
  </sheetViews>
  <sheetFormatPr baseColWidth="10" defaultRowHeight="15" x14ac:dyDescent="0.25"/>
  <cols>
    <col min="7" max="7" width="12.7109375" customWidth="1"/>
  </cols>
  <sheetData>
    <row r="1" spans="1:9" ht="60" x14ac:dyDescent="0.25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17</v>
      </c>
      <c r="G1" s="3" t="s">
        <v>18</v>
      </c>
      <c r="H1" s="3" t="s">
        <v>19</v>
      </c>
      <c r="I1" s="2" t="s">
        <v>16</v>
      </c>
    </row>
    <row r="2" spans="1:9" x14ac:dyDescent="0.25">
      <c r="A2" t="s">
        <v>6</v>
      </c>
      <c r="B2" s="1">
        <f>Gesamt!$B2</f>
        <v>4.2349537037037036E-4</v>
      </c>
      <c r="C2" s="1">
        <f>Gesamt!$D2</f>
        <v>3.7800925925925919E-4</v>
      </c>
      <c r="D2" s="1">
        <f>Gesamt!$F2</f>
        <v>4.054398148148148E-4</v>
      </c>
      <c r="E2" s="1">
        <f>Gesamt!$H2</f>
        <v>4.7453703703703704E-4</v>
      </c>
      <c r="F2" s="1">
        <f>SUM(B2:E2)</f>
        <v>1.6814814814814813E-3</v>
      </c>
      <c r="I2">
        <f>RANK(F2,F2:F7,1)</f>
        <v>1</v>
      </c>
    </row>
    <row r="3" spans="1:9" x14ac:dyDescent="0.25">
      <c r="A3" t="s">
        <v>7</v>
      </c>
      <c r="B3" s="1">
        <f>Gesamt!$B3</f>
        <v>4.8506944444444438E-4</v>
      </c>
      <c r="C3" s="1">
        <f>Gesamt!$D3</f>
        <v>4.2673611111111108E-4</v>
      </c>
      <c r="D3" s="1">
        <f>Gesamt!$F3</f>
        <v>5.4687499999999994E-4</v>
      </c>
      <c r="E3" s="1">
        <f>Gesamt!$H3</f>
        <v>5.4826388888888882E-4</v>
      </c>
      <c r="F3" s="1">
        <f t="shared" ref="F3:F7" si="0">SUM(B3:E3)</f>
        <v>2.0069444444444444E-3</v>
      </c>
      <c r="G3" s="1">
        <f>$F3-$F2</f>
        <v>3.2546296296296316E-4</v>
      </c>
      <c r="H3" s="1">
        <f>$F3-$F2</f>
        <v>3.2546296296296316E-4</v>
      </c>
      <c r="I3">
        <f>RANK(F3,F2:F7,1)</f>
        <v>2</v>
      </c>
    </row>
    <row r="4" spans="1:9" x14ac:dyDescent="0.25">
      <c r="A4" t="s">
        <v>8</v>
      </c>
      <c r="B4" s="1">
        <f>Gesamt!$B4</f>
        <v>4.8472222222222227E-4</v>
      </c>
      <c r="C4" s="1">
        <f>Gesamt!$D4</f>
        <v>6.030092592592593E-4</v>
      </c>
      <c r="D4" s="1">
        <f>Gesamt!$F4</f>
        <v>6.09375E-4</v>
      </c>
      <c r="E4" s="1">
        <f>Gesamt!$H4</f>
        <v>5.2557870370370367E-4</v>
      </c>
      <c r="F4" s="1">
        <f t="shared" si="0"/>
        <v>2.2226851851851852E-3</v>
      </c>
      <c r="G4" s="1">
        <f>$F4-$F5</f>
        <v>2.015046296296296E-4</v>
      </c>
      <c r="H4" s="1">
        <f>$F4-$F2</f>
        <v>5.412037037037039E-4</v>
      </c>
      <c r="I4">
        <f>RANK(F4,F2:F7,1)</f>
        <v>4</v>
      </c>
    </row>
    <row r="5" spans="1:9" x14ac:dyDescent="0.25">
      <c r="A5" t="s">
        <v>9</v>
      </c>
      <c r="B5" s="1">
        <f>Gesamt!$B5</f>
        <v>4.6944444444444448E-4</v>
      </c>
      <c r="C5" s="1">
        <f>Gesamt!$D5</f>
        <v>4.721064814814815E-4</v>
      </c>
      <c r="D5" s="1">
        <f>Gesamt!$F5</f>
        <v>5.5555555555555556E-4</v>
      </c>
      <c r="E5" s="1">
        <f>Gesamt!$H5</f>
        <v>5.2407407407407405E-4</v>
      </c>
      <c r="F5" s="1">
        <f t="shared" si="0"/>
        <v>2.0211805555555556E-3</v>
      </c>
      <c r="G5" s="1">
        <f>$F5-$F3</f>
        <v>1.4236111111111133E-5</v>
      </c>
      <c r="H5" s="1">
        <f>$F5-$F2</f>
        <v>3.396990740740743E-4</v>
      </c>
      <c r="I5">
        <f>RANK(F5,F2:F7,1)</f>
        <v>3</v>
      </c>
    </row>
    <row r="6" spans="1:9" x14ac:dyDescent="0.25">
      <c r="A6" t="s">
        <v>10</v>
      </c>
      <c r="B6" s="1">
        <f>Gesamt!$B6</f>
        <v>7.7430555555555553E-4</v>
      </c>
      <c r="C6" s="1">
        <f>Gesamt!$D6</f>
        <v>7.7916666666666672E-4</v>
      </c>
      <c r="D6" s="1">
        <f>Gesamt!$F6</f>
        <v>7.736111111111112E-4</v>
      </c>
      <c r="E6" s="1">
        <f>Gesamt!$H6</f>
        <v>9.1435185185185185E-4</v>
      </c>
      <c r="F6" s="1">
        <f t="shared" si="0"/>
        <v>3.2414351851851853E-3</v>
      </c>
      <c r="G6" s="1">
        <f>$F6-$F7</f>
        <v>5.6562499999999972E-4</v>
      </c>
      <c r="H6" s="1">
        <f>$F6-$F2</f>
        <v>1.559953703703704E-3</v>
      </c>
      <c r="I6">
        <f>RANK(F6,F2:F7,1)</f>
        <v>6</v>
      </c>
    </row>
    <row r="7" spans="1:9" x14ac:dyDescent="0.25">
      <c r="A7" t="s">
        <v>11</v>
      </c>
      <c r="B7" s="1">
        <f>Gesamt!$B7</f>
        <v>6.105324074074074E-4</v>
      </c>
      <c r="C7" s="1">
        <f>Gesamt!$D7</f>
        <v>5.591435185185186E-4</v>
      </c>
      <c r="D7" s="1">
        <f>Gesamt!$F7</f>
        <v>8.3229166666666683E-4</v>
      </c>
      <c r="E7" s="1">
        <f>Gesamt!$H7</f>
        <v>6.7384259259259253E-4</v>
      </c>
      <c r="F7" s="1">
        <f t="shared" si="0"/>
        <v>2.6758101851851856E-3</v>
      </c>
      <c r="G7" s="1">
        <f>$F7-$F5</f>
        <v>6.5462962962963001E-4</v>
      </c>
      <c r="H7" s="1">
        <f>$F7-$F2</f>
        <v>9.943287037037043E-4</v>
      </c>
      <c r="I7">
        <f>RANK(F7,F2:F7,1)</f>
        <v>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5" sqref="I5"/>
    </sheetView>
  </sheetViews>
  <sheetFormatPr baseColWidth="10" defaultRowHeight="15" x14ac:dyDescent="0.25"/>
  <cols>
    <col min="8" max="8" width="13.7109375" customWidth="1"/>
  </cols>
  <sheetData>
    <row r="1" spans="1:10" ht="60" x14ac:dyDescent="0.25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</v>
      </c>
      <c r="H1" s="3" t="s">
        <v>18</v>
      </c>
      <c r="I1" s="3" t="s">
        <v>19</v>
      </c>
      <c r="J1" s="2" t="s">
        <v>16</v>
      </c>
    </row>
    <row r="2" spans="1:10" x14ac:dyDescent="0.25">
      <c r="A2" t="s">
        <v>6</v>
      </c>
      <c r="B2" s="1">
        <f>Gesamt!$B2</f>
        <v>4.2349537037037036E-4</v>
      </c>
      <c r="C2" s="1">
        <f>Gesamt!$D2</f>
        <v>3.7800925925925919E-4</v>
      </c>
      <c r="D2" s="1">
        <f>Gesamt!$F2</f>
        <v>4.054398148148148E-4</v>
      </c>
      <c r="E2" s="1">
        <f>Gesamt!$H2</f>
        <v>4.7453703703703704E-4</v>
      </c>
      <c r="F2" s="1">
        <f>Gesamt!$J2</f>
        <v>8.3449074074074068E-4</v>
      </c>
      <c r="G2" s="1">
        <f>SUM(B2:F2)</f>
        <v>2.515972222222222E-3</v>
      </c>
      <c r="J2">
        <f>RANK(G2,G2:G7,1)</f>
        <v>1</v>
      </c>
    </row>
    <row r="3" spans="1:10" x14ac:dyDescent="0.25">
      <c r="A3" t="s">
        <v>7</v>
      </c>
      <c r="B3" s="1">
        <f>Gesamt!$B3</f>
        <v>4.8506944444444438E-4</v>
      </c>
      <c r="C3" s="1">
        <f>Gesamt!$D3</f>
        <v>4.2673611111111108E-4</v>
      </c>
      <c r="D3" s="1">
        <f>Gesamt!$F3</f>
        <v>5.4687499999999994E-4</v>
      </c>
      <c r="E3" s="1">
        <f>Gesamt!$H3</f>
        <v>5.4826388888888882E-4</v>
      </c>
      <c r="F3" s="1">
        <f>Gesamt!$J3</f>
        <v>9.0972222222222225E-4</v>
      </c>
      <c r="G3" s="1">
        <f t="shared" ref="G3:G7" si="0">SUM(B3:F3)</f>
        <v>2.9166666666666668E-3</v>
      </c>
      <c r="H3" s="1">
        <f>$G3-$G2</f>
        <v>4.0069444444444484E-4</v>
      </c>
      <c r="I3" s="1">
        <f>$G3-$G2</f>
        <v>4.0069444444444484E-4</v>
      </c>
      <c r="J3">
        <f>RANK(G3,G2:G7,1)</f>
        <v>2</v>
      </c>
    </row>
    <row r="4" spans="1:10" x14ac:dyDescent="0.25">
      <c r="A4" t="s">
        <v>8</v>
      </c>
      <c r="B4" s="1">
        <f>Gesamt!$B4</f>
        <v>4.8472222222222227E-4</v>
      </c>
      <c r="C4" s="1">
        <f>Gesamt!$D4</f>
        <v>6.030092592592593E-4</v>
      </c>
      <c r="D4" s="1">
        <f>Gesamt!$F4</f>
        <v>6.09375E-4</v>
      </c>
      <c r="E4" s="1">
        <f>Gesamt!$H4</f>
        <v>5.2557870370370367E-4</v>
      </c>
      <c r="F4" s="1">
        <f>Gesamt!$J4</f>
        <v>1.1313657407407407E-3</v>
      </c>
      <c r="G4" s="1">
        <f t="shared" si="0"/>
        <v>3.3540509259259261E-3</v>
      </c>
      <c r="H4" s="1">
        <f>$G4-$G5</f>
        <v>7.1296296296296732E-5</v>
      </c>
      <c r="I4" s="1">
        <f>$G4-$G2</f>
        <v>8.3807870370370416E-4</v>
      </c>
      <c r="J4">
        <f>RANK(G4,G2:G7,1)</f>
        <v>4</v>
      </c>
    </row>
    <row r="5" spans="1:10" x14ac:dyDescent="0.25">
      <c r="A5" t="s">
        <v>9</v>
      </c>
      <c r="B5" s="1">
        <f>Gesamt!$B5</f>
        <v>4.6944444444444448E-4</v>
      </c>
      <c r="C5" s="1">
        <f>Gesamt!$D5</f>
        <v>4.721064814814815E-4</v>
      </c>
      <c r="D5" s="1">
        <f>Gesamt!$F5</f>
        <v>5.5555555555555556E-4</v>
      </c>
      <c r="E5" s="1">
        <f>Gesamt!$H5</f>
        <v>5.2407407407407405E-4</v>
      </c>
      <c r="F5" s="1">
        <f>Gesamt!$J5</f>
        <v>1.261574074074074E-3</v>
      </c>
      <c r="G5" s="1">
        <f t="shared" si="0"/>
        <v>3.2827546296296294E-3</v>
      </c>
      <c r="H5" s="1">
        <f>$G5-$G3</f>
        <v>3.6608796296296259E-4</v>
      </c>
      <c r="I5" s="1">
        <f>$G5-$G2</f>
        <v>7.6678240740740743E-4</v>
      </c>
      <c r="J5">
        <f>RANK(G5,G2:G7,1)</f>
        <v>3</v>
      </c>
    </row>
    <row r="6" spans="1:10" x14ac:dyDescent="0.25">
      <c r="A6" t="s">
        <v>10</v>
      </c>
      <c r="B6" s="1">
        <f>Gesamt!$B6</f>
        <v>7.7430555555555553E-4</v>
      </c>
      <c r="C6" s="1">
        <f>Gesamt!$D6</f>
        <v>7.7916666666666672E-4</v>
      </c>
      <c r="D6" s="1">
        <f>Gesamt!$F6</f>
        <v>7.736111111111112E-4</v>
      </c>
      <c r="E6" s="1">
        <f>Gesamt!$H6</f>
        <v>9.1435185185185185E-4</v>
      </c>
      <c r="F6" s="1">
        <f>Gesamt!$J6</f>
        <v>1.6290509259259259E-3</v>
      </c>
      <c r="G6" s="1">
        <f t="shared" si="0"/>
        <v>4.870486111111111E-3</v>
      </c>
      <c r="H6" s="1">
        <f>$G6-$G7</f>
        <v>8.2118055555555503E-4</v>
      </c>
      <c r="I6" s="1">
        <f>$G6-$G2</f>
        <v>2.3545138888888891E-3</v>
      </c>
      <c r="J6">
        <f>RANK(G6,G2:G7,1)</f>
        <v>6</v>
      </c>
    </row>
    <row r="7" spans="1:10" x14ac:dyDescent="0.25">
      <c r="A7" t="s">
        <v>11</v>
      </c>
      <c r="B7" s="1">
        <f>Gesamt!$B7</f>
        <v>6.105324074074074E-4</v>
      </c>
      <c r="C7" s="1">
        <f>Gesamt!$D7</f>
        <v>5.591435185185186E-4</v>
      </c>
      <c r="D7" s="1">
        <f>Gesamt!$F7</f>
        <v>8.3229166666666683E-4</v>
      </c>
      <c r="E7" s="1">
        <f>Gesamt!$H7</f>
        <v>6.7384259259259253E-4</v>
      </c>
      <c r="F7" s="1">
        <f>Gesamt!$J7</f>
        <v>1.3734953703703704E-3</v>
      </c>
      <c r="G7" s="1">
        <f t="shared" si="0"/>
        <v>4.049305555555556E-3</v>
      </c>
      <c r="H7" s="1">
        <f>$G7-$G5</f>
        <v>7.665509259259266E-4</v>
      </c>
      <c r="I7" s="1">
        <f>$G7-$G2</f>
        <v>1.533333333333334E-3</v>
      </c>
      <c r="J7">
        <f>RANK(G7,G2:G7,1)</f>
        <v>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I3" sqref="I3"/>
    </sheetView>
  </sheetViews>
  <sheetFormatPr baseColWidth="10" defaultRowHeight="15" x14ac:dyDescent="0.25"/>
  <cols>
    <col min="9" max="9" width="13" customWidth="1"/>
  </cols>
  <sheetData>
    <row r="1" spans="1:11" ht="60" x14ac:dyDescent="0.25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12</v>
      </c>
      <c r="H1" s="2" t="s">
        <v>17</v>
      </c>
      <c r="I1" s="3" t="s">
        <v>18</v>
      </c>
      <c r="J1" s="3" t="s">
        <v>19</v>
      </c>
      <c r="K1" s="2" t="s">
        <v>16</v>
      </c>
    </row>
    <row r="2" spans="1:11" x14ac:dyDescent="0.25">
      <c r="A2" t="s">
        <v>6</v>
      </c>
      <c r="B2" s="1">
        <f>Gesamt!$B2</f>
        <v>4.2349537037037036E-4</v>
      </c>
      <c r="C2" s="1">
        <f>Gesamt!$D2</f>
        <v>3.7800925925925919E-4</v>
      </c>
      <c r="D2" s="1">
        <f>Gesamt!$F2</f>
        <v>4.054398148148148E-4</v>
      </c>
      <c r="E2" s="1">
        <f>Gesamt!$H2</f>
        <v>4.7453703703703704E-4</v>
      </c>
      <c r="F2" s="1">
        <f>Gesamt!$J2</f>
        <v>8.3449074074074068E-4</v>
      </c>
      <c r="G2" s="1">
        <f>Gesamt!$L2</f>
        <v>8.9189814814814817E-4</v>
      </c>
      <c r="H2" s="1">
        <f>SUM(B2:G2)</f>
        <v>3.4078703703703701E-3</v>
      </c>
      <c r="K2">
        <f>RANK(H2,H2:H7,1)</f>
        <v>1</v>
      </c>
    </row>
    <row r="3" spans="1:11" x14ac:dyDescent="0.25">
      <c r="A3" t="s">
        <v>7</v>
      </c>
      <c r="B3" s="1">
        <f>Gesamt!$B3</f>
        <v>4.8506944444444438E-4</v>
      </c>
      <c r="C3" s="1">
        <f>Gesamt!$D3</f>
        <v>4.2673611111111108E-4</v>
      </c>
      <c r="D3" s="1">
        <f>Gesamt!$F3</f>
        <v>5.4687499999999994E-4</v>
      </c>
      <c r="E3" s="1">
        <f>Gesamt!$H3</f>
        <v>5.4826388888888882E-4</v>
      </c>
      <c r="F3" s="1">
        <f>Gesamt!$J3</f>
        <v>9.0972222222222225E-4</v>
      </c>
      <c r="G3" s="1">
        <f>Gesamt!$L3</f>
        <v>1.2256944444444444E-3</v>
      </c>
      <c r="H3" s="1">
        <f t="shared" ref="H3:H7" si="0">SUM(B3:G3)</f>
        <v>4.1423611111111114E-3</v>
      </c>
      <c r="I3" s="1">
        <f>$H3-$H2</f>
        <v>7.3449074074074128E-4</v>
      </c>
      <c r="J3" s="1">
        <f>$H3-$H2</f>
        <v>7.3449074074074128E-4</v>
      </c>
      <c r="K3">
        <f>RANK(H3,H2:H7,1)</f>
        <v>2</v>
      </c>
    </row>
    <row r="4" spans="1:11" x14ac:dyDescent="0.25">
      <c r="A4" t="s">
        <v>8</v>
      </c>
      <c r="B4" s="1">
        <f>Gesamt!$B4</f>
        <v>4.8472222222222227E-4</v>
      </c>
      <c r="C4" s="1">
        <f>Gesamt!$D4</f>
        <v>6.030092592592593E-4</v>
      </c>
      <c r="D4" s="1">
        <f>Gesamt!$F4</f>
        <v>6.09375E-4</v>
      </c>
      <c r="E4" s="1">
        <f>Gesamt!$H4</f>
        <v>5.2557870370370367E-4</v>
      </c>
      <c r="F4" s="1">
        <f>Gesamt!$J4</f>
        <v>1.1313657407407407E-3</v>
      </c>
      <c r="G4" s="1">
        <f>Gesamt!$L4</f>
        <v>1.0496527777777778E-3</v>
      </c>
      <c r="H4" s="1">
        <f t="shared" si="0"/>
        <v>4.4037037037037039E-3</v>
      </c>
      <c r="I4" s="1">
        <f>$H4-$H5</f>
        <v>1.350694444444446E-4</v>
      </c>
      <c r="J4" s="1">
        <f>$H4-$H2</f>
        <v>9.9583333333333381E-4</v>
      </c>
      <c r="K4">
        <f>RANK(H4,H2:H7,1)</f>
        <v>4</v>
      </c>
    </row>
    <row r="5" spans="1:11" x14ac:dyDescent="0.25">
      <c r="A5" t="s">
        <v>9</v>
      </c>
      <c r="B5" s="1">
        <f>Gesamt!$B5</f>
        <v>4.6944444444444448E-4</v>
      </c>
      <c r="C5" s="1">
        <f>Gesamt!$D5</f>
        <v>4.721064814814815E-4</v>
      </c>
      <c r="D5" s="1">
        <f>Gesamt!$F5</f>
        <v>5.5555555555555556E-4</v>
      </c>
      <c r="E5" s="1">
        <f>Gesamt!$H5</f>
        <v>5.2407407407407405E-4</v>
      </c>
      <c r="F5" s="1">
        <f>Gesamt!$J5</f>
        <v>1.261574074074074E-3</v>
      </c>
      <c r="G5" s="1">
        <f>Gesamt!$L5</f>
        <v>9.8587962962962974E-4</v>
      </c>
      <c r="H5" s="1">
        <f t="shared" si="0"/>
        <v>4.2686342592592593E-3</v>
      </c>
      <c r="I5" s="1">
        <f>$H5-$H3</f>
        <v>1.2627314814814793E-4</v>
      </c>
      <c r="J5" s="1">
        <f>$H5-$H2</f>
        <v>8.6076388888888921E-4</v>
      </c>
      <c r="K5">
        <f>RANK(H5,H2:H7,1)</f>
        <v>3</v>
      </c>
    </row>
    <row r="6" spans="1:11" x14ac:dyDescent="0.25">
      <c r="A6" t="s">
        <v>10</v>
      </c>
      <c r="B6" s="1">
        <f>Gesamt!$B6</f>
        <v>7.7430555555555553E-4</v>
      </c>
      <c r="C6" s="1">
        <f>Gesamt!$D6</f>
        <v>7.7916666666666672E-4</v>
      </c>
      <c r="D6" s="1">
        <f>Gesamt!$F6</f>
        <v>7.736111111111112E-4</v>
      </c>
      <c r="E6" s="1">
        <f>Gesamt!$H6</f>
        <v>9.1435185185185185E-4</v>
      </c>
      <c r="F6" s="1">
        <f>Gesamt!$J6</f>
        <v>1.6290509259259259E-3</v>
      </c>
      <c r="G6" s="1">
        <f>Gesamt!$L6</f>
        <v>1.7105324074074074E-3</v>
      </c>
      <c r="H6" s="1">
        <f t="shared" si="0"/>
        <v>6.5810185185185182E-3</v>
      </c>
      <c r="I6" s="1">
        <f>$H6-$H7</f>
        <v>1.3196759259259247E-3</v>
      </c>
      <c r="J6" s="1">
        <f>$H6-$H2</f>
        <v>3.173148148148148E-3</v>
      </c>
      <c r="K6">
        <f>RANK(H6,H2:H7,1)</f>
        <v>6</v>
      </c>
    </row>
    <row r="7" spans="1:11" x14ac:dyDescent="0.25">
      <c r="A7" t="s">
        <v>11</v>
      </c>
      <c r="B7" s="1">
        <f>Gesamt!$B7</f>
        <v>6.105324074074074E-4</v>
      </c>
      <c r="C7" s="1">
        <f>Gesamt!$D7</f>
        <v>5.591435185185186E-4</v>
      </c>
      <c r="D7" s="1">
        <f>Gesamt!$F7</f>
        <v>8.3229166666666683E-4</v>
      </c>
      <c r="E7" s="1">
        <f>Gesamt!$H7</f>
        <v>6.7384259259259253E-4</v>
      </c>
      <c r="F7" s="1">
        <f>Gesamt!$J7</f>
        <v>1.3734953703703704E-3</v>
      </c>
      <c r="G7" s="1">
        <f>Gesamt!$L7</f>
        <v>1.2120370370370371E-3</v>
      </c>
      <c r="H7" s="1">
        <f t="shared" si="0"/>
        <v>5.2613425925925935E-3</v>
      </c>
      <c r="I7" s="1">
        <f>$H7-$H5</f>
        <v>9.9270833333333416E-4</v>
      </c>
      <c r="J7" s="1">
        <f>$H7-$H2</f>
        <v>1.8534722222222234E-3</v>
      </c>
      <c r="K7">
        <f>RANK(H7,H2:H7,1)</f>
        <v>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11" sqref="J11"/>
    </sheetView>
  </sheetViews>
  <sheetFormatPr baseColWidth="10" defaultRowHeight="15" x14ac:dyDescent="0.25"/>
  <cols>
    <col min="9" max="9" width="13.28515625" customWidth="1"/>
  </cols>
  <sheetData>
    <row r="1" spans="1:11" ht="60" x14ac:dyDescent="0.25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12</v>
      </c>
      <c r="H1" s="2" t="s">
        <v>17</v>
      </c>
      <c r="I1" s="3" t="s">
        <v>18</v>
      </c>
      <c r="J1" s="3" t="s">
        <v>19</v>
      </c>
      <c r="K1" s="2" t="s">
        <v>16</v>
      </c>
    </row>
    <row r="2" spans="1:11" x14ac:dyDescent="0.25">
      <c r="A2" s="4" t="s">
        <v>6</v>
      </c>
      <c r="B2" s="1">
        <f>Gesamt!$B2</f>
        <v>4.2349537037037036E-4</v>
      </c>
      <c r="C2" s="1">
        <f>Gesamt!$D2</f>
        <v>3.7800925925925919E-4</v>
      </c>
      <c r="D2" s="1">
        <f>Gesamt!$F2</f>
        <v>4.054398148148148E-4</v>
      </c>
      <c r="E2" s="1">
        <f>Gesamt!$H2</f>
        <v>4.7453703703703704E-4</v>
      </c>
      <c r="F2" s="1">
        <f>Gesamt!$J2</f>
        <v>8.3449074074074068E-4</v>
      </c>
      <c r="G2" s="1">
        <f>Gesamt!$L2</f>
        <v>8.9189814814814817E-4</v>
      </c>
      <c r="H2" s="1">
        <f t="shared" ref="H2:H7" si="0">SUM(B2:G2)</f>
        <v>3.4078703703703701E-3</v>
      </c>
      <c r="K2" s="4">
        <f>RANK(H2,H2:H7,1)</f>
        <v>1</v>
      </c>
    </row>
    <row r="3" spans="1:11" x14ac:dyDescent="0.25">
      <c r="A3" s="4" t="s">
        <v>7</v>
      </c>
      <c r="B3" s="1">
        <f>Gesamt!$B3</f>
        <v>4.8506944444444438E-4</v>
      </c>
      <c r="C3" s="1">
        <f>Gesamt!$D3</f>
        <v>4.2673611111111108E-4</v>
      </c>
      <c r="D3" s="1">
        <f>Gesamt!$F3</f>
        <v>5.4687499999999994E-4</v>
      </c>
      <c r="E3" s="1">
        <f>Gesamt!$H3</f>
        <v>5.4826388888888882E-4</v>
      </c>
      <c r="F3" s="1">
        <f>Gesamt!$J3</f>
        <v>9.0972222222222225E-4</v>
      </c>
      <c r="G3" s="1">
        <f>Gesamt!$L3</f>
        <v>1.2256944444444444E-3</v>
      </c>
      <c r="H3" s="1">
        <f t="shared" si="0"/>
        <v>4.1423611111111114E-3</v>
      </c>
      <c r="I3" s="1">
        <f>$H3-$H2</f>
        <v>7.3449074074074128E-4</v>
      </c>
      <c r="J3" s="1">
        <f>$H3-$H2</f>
        <v>7.3449074074074128E-4</v>
      </c>
      <c r="K3" s="4">
        <f>RANK(H3,H2:H7,1)</f>
        <v>2</v>
      </c>
    </row>
    <row r="4" spans="1:11" x14ac:dyDescent="0.25">
      <c r="A4" s="4" t="s">
        <v>9</v>
      </c>
      <c r="B4" s="1">
        <f>Gesamt!$B5</f>
        <v>4.6944444444444448E-4</v>
      </c>
      <c r="C4" s="1">
        <f>Gesamt!$D5</f>
        <v>4.721064814814815E-4</v>
      </c>
      <c r="D4" s="1">
        <f>Gesamt!$F5</f>
        <v>5.5555555555555556E-4</v>
      </c>
      <c r="E4" s="1">
        <f>Gesamt!$H5</f>
        <v>5.2407407407407405E-4</v>
      </c>
      <c r="F4" s="1">
        <f>Gesamt!$J5</f>
        <v>1.261574074074074E-3</v>
      </c>
      <c r="G4" s="1">
        <f>Gesamt!$L5</f>
        <v>9.8587962962962974E-4</v>
      </c>
      <c r="H4" s="1">
        <f t="shared" si="0"/>
        <v>4.2686342592592593E-3</v>
      </c>
      <c r="I4" s="1">
        <f>$H4-$H3</f>
        <v>1.2627314814814793E-4</v>
      </c>
      <c r="J4" s="1">
        <f>$H4-$H2</f>
        <v>8.6076388888888921E-4</v>
      </c>
      <c r="K4" s="4">
        <f>RANK(H4,H2:H7,1)</f>
        <v>3</v>
      </c>
    </row>
    <row r="5" spans="1:11" x14ac:dyDescent="0.25">
      <c r="A5" s="4" t="s">
        <v>8</v>
      </c>
      <c r="B5" s="1">
        <f>Gesamt!$B4</f>
        <v>4.8472222222222227E-4</v>
      </c>
      <c r="C5" s="1">
        <f>Gesamt!$D4</f>
        <v>6.030092592592593E-4</v>
      </c>
      <c r="D5" s="1">
        <f>Gesamt!$F4</f>
        <v>6.09375E-4</v>
      </c>
      <c r="E5" s="1">
        <f>Gesamt!$H4</f>
        <v>5.2557870370370367E-4</v>
      </c>
      <c r="F5" s="1">
        <f>Gesamt!$J4</f>
        <v>1.1313657407407407E-3</v>
      </c>
      <c r="G5" s="1">
        <f>Gesamt!$L4</f>
        <v>1.0496527777777778E-3</v>
      </c>
      <c r="H5" s="1">
        <f t="shared" si="0"/>
        <v>4.4037037037037039E-3</v>
      </c>
      <c r="I5" s="1">
        <f>$H5-$H4</f>
        <v>1.350694444444446E-4</v>
      </c>
      <c r="J5" s="1">
        <f>$H5-$H2</f>
        <v>9.9583333333333381E-4</v>
      </c>
      <c r="K5" s="4">
        <f>RANK(H5,H2:H7,1)</f>
        <v>4</v>
      </c>
    </row>
    <row r="6" spans="1:11" x14ac:dyDescent="0.25">
      <c r="A6" s="4" t="s">
        <v>11</v>
      </c>
      <c r="B6" s="1">
        <f>Gesamt!$B7</f>
        <v>6.105324074074074E-4</v>
      </c>
      <c r="C6" s="1">
        <f>Gesamt!$D7</f>
        <v>5.591435185185186E-4</v>
      </c>
      <c r="D6" s="1">
        <f>Gesamt!$F7</f>
        <v>8.3229166666666683E-4</v>
      </c>
      <c r="E6" s="1">
        <f>Gesamt!$H7</f>
        <v>6.7384259259259253E-4</v>
      </c>
      <c r="F6" s="1">
        <f>Gesamt!$J7</f>
        <v>1.3734953703703704E-3</v>
      </c>
      <c r="G6" s="1">
        <f>Gesamt!$L7</f>
        <v>1.2120370370370371E-3</v>
      </c>
      <c r="H6" s="1">
        <f t="shared" si="0"/>
        <v>5.2613425925925935E-3</v>
      </c>
      <c r="I6" s="1">
        <f>$H6-$H5</f>
        <v>8.5763888888888955E-4</v>
      </c>
      <c r="J6" s="1">
        <f>$H6-$H2</f>
        <v>1.8534722222222234E-3</v>
      </c>
      <c r="K6" s="4">
        <f>RANK(H6,H2:H7,1)</f>
        <v>5</v>
      </c>
    </row>
    <row r="7" spans="1:11" x14ac:dyDescent="0.25">
      <c r="A7" s="4" t="s">
        <v>10</v>
      </c>
      <c r="B7" s="1">
        <f>Gesamt!$B6</f>
        <v>7.7430555555555553E-4</v>
      </c>
      <c r="C7" s="1">
        <f>Gesamt!$D6</f>
        <v>7.7916666666666672E-4</v>
      </c>
      <c r="D7" s="1">
        <f>Gesamt!$F6</f>
        <v>7.736111111111112E-4</v>
      </c>
      <c r="E7" s="1">
        <f>Gesamt!$H6</f>
        <v>9.1435185185185185E-4</v>
      </c>
      <c r="F7" s="1">
        <f>Gesamt!$J6</f>
        <v>1.6290509259259259E-3</v>
      </c>
      <c r="G7" s="1">
        <f>Gesamt!$L6</f>
        <v>1.7105324074074074E-3</v>
      </c>
      <c r="H7" s="1">
        <f t="shared" si="0"/>
        <v>6.5810185185185182E-3</v>
      </c>
      <c r="I7" s="1">
        <f>$H7-$H6</f>
        <v>1.3196759259259247E-3</v>
      </c>
      <c r="J7" s="1">
        <f>$H7-$H2</f>
        <v>3.173148148148148E-3</v>
      </c>
      <c r="K7" s="4">
        <f>RANK(H7,H2:H7,1)</f>
        <v>6</v>
      </c>
    </row>
  </sheetData>
  <sortState ref="A2:K7">
    <sortCondition ref="K1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Gesamt</vt:lpstr>
      <vt:lpstr>WP1</vt:lpstr>
      <vt:lpstr>WP2</vt:lpstr>
      <vt:lpstr>WP3</vt:lpstr>
      <vt:lpstr>WP4</vt:lpstr>
      <vt:lpstr>WP5</vt:lpstr>
      <vt:lpstr>WP6</vt:lpstr>
      <vt:lpstr>Endstand</vt:lpstr>
      <vt:lpstr>Tabelle9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Diemer, Bernhard</cp:lastModifiedBy>
  <dcterms:created xsi:type="dcterms:W3CDTF">2017-04-29T14:19:37Z</dcterms:created>
  <dcterms:modified xsi:type="dcterms:W3CDTF">2017-05-02T11:56:16Z</dcterms:modified>
</cp:coreProperties>
</file>