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berni/Documents/RC-Rally/Rally_Bavaria_Dokumente/Jännerrallye/Jännerrallye_2020/"/>
    </mc:Choice>
  </mc:AlternateContent>
  <xr:revisionPtr revIDLastSave="0" documentId="13_ncr:1_{64E6E744-BBF3-3745-845A-8B76FCD9D6EE}" xr6:coauthVersionLast="36" xr6:coauthVersionMax="36" xr10:uidLastSave="{00000000-0000-0000-0000-000000000000}"/>
  <bookViews>
    <workbookView xWindow="2880" yWindow="640" windowWidth="40960" windowHeight="21000" xr2:uid="{00000000-000D-0000-FFFF-FFFF00000000}"/>
  </bookViews>
  <sheets>
    <sheet name="Gesamt" sheetId="1" r:id="rId1"/>
    <sheet name="WP1" sheetId="2" r:id="rId2"/>
    <sheet name="WP2" sheetId="3" r:id="rId3"/>
    <sheet name="WP3" sheetId="4" r:id="rId4"/>
    <sheet name="WP4" sheetId="5" r:id="rId5"/>
    <sheet name="WP5" sheetId="6" r:id="rId6"/>
    <sheet name="WP6" sheetId="10" r:id="rId7"/>
  </sheets>
  <definedNames>
    <definedName name="_xlnm.Print_Area" localSheetId="0">Gesamt!$A:$O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0" l="1"/>
  <c r="H6" i="10"/>
  <c r="H5" i="10"/>
  <c r="H4" i="10"/>
  <c r="K4" i="10" s="1"/>
  <c r="H3" i="10"/>
  <c r="H2" i="10"/>
  <c r="K2" i="10"/>
  <c r="A1" i="10"/>
  <c r="E7" i="3"/>
  <c r="E6" i="3"/>
  <c r="E5" i="3"/>
  <c r="E4" i="3"/>
  <c r="E3" i="3"/>
  <c r="E2" i="3"/>
  <c r="C7" i="2"/>
  <c r="C6" i="2"/>
  <c r="C5" i="2"/>
  <c r="C4" i="2"/>
  <c r="C3" i="2"/>
  <c r="C2" i="2"/>
  <c r="C2" i="1"/>
  <c r="C3" i="1"/>
  <c r="M12" i="1"/>
  <c r="M11" i="1"/>
  <c r="M10" i="1"/>
  <c r="M9" i="1"/>
  <c r="M8" i="1"/>
  <c r="M7" i="1"/>
  <c r="M6" i="1"/>
  <c r="M5" i="1"/>
  <c r="M4" i="1"/>
  <c r="M3" i="1"/>
  <c r="M2" i="1"/>
  <c r="K12" i="1"/>
  <c r="K11" i="1"/>
  <c r="K10" i="1"/>
  <c r="K9" i="1"/>
  <c r="K8" i="1"/>
  <c r="K7" i="1"/>
  <c r="K6" i="1"/>
  <c r="K5" i="1"/>
  <c r="K4" i="1"/>
  <c r="K3" i="1"/>
  <c r="K2" i="1"/>
  <c r="I12" i="1"/>
  <c r="I11" i="1"/>
  <c r="I10" i="1"/>
  <c r="I9" i="1"/>
  <c r="I8" i="1"/>
  <c r="I7" i="1"/>
  <c r="I6" i="1"/>
  <c r="I5" i="1"/>
  <c r="I4" i="1"/>
  <c r="I3" i="1"/>
  <c r="I2" i="1"/>
  <c r="G12" i="1"/>
  <c r="G11" i="1"/>
  <c r="G10" i="1"/>
  <c r="G9" i="1"/>
  <c r="G8" i="1"/>
  <c r="G7" i="1"/>
  <c r="G6" i="1"/>
  <c r="G5" i="1"/>
  <c r="G4" i="1"/>
  <c r="G3" i="1"/>
  <c r="G2" i="1"/>
  <c r="E12" i="1"/>
  <c r="E11" i="1"/>
  <c r="E10" i="1"/>
  <c r="E9" i="1"/>
  <c r="E8" i="1"/>
  <c r="E7" i="1"/>
  <c r="E6" i="1"/>
  <c r="E5" i="1"/>
  <c r="E4" i="1"/>
  <c r="E3" i="1"/>
  <c r="E2" i="1"/>
  <c r="C12" i="1"/>
  <c r="C11" i="1"/>
  <c r="C10" i="1"/>
  <c r="C9" i="1"/>
  <c r="C8" i="1"/>
  <c r="C7" i="1"/>
  <c r="C6" i="1"/>
  <c r="C5" i="1"/>
  <c r="C4" i="1"/>
  <c r="K5" i="10" l="1"/>
  <c r="K6" i="10"/>
  <c r="K3" i="10"/>
  <c r="K7" i="10"/>
  <c r="I3" i="10"/>
  <c r="I4" i="10"/>
  <c r="I5" i="10"/>
  <c r="I6" i="10"/>
  <c r="I7" i="10"/>
  <c r="J3" i="10"/>
  <c r="J4" i="10"/>
  <c r="J5" i="10"/>
  <c r="J6" i="10"/>
  <c r="J7" i="10"/>
  <c r="N12" i="1"/>
  <c r="N11" i="1"/>
  <c r="N10" i="1"/>
  <c r="N5" i="1"/>
  <c r="N7" i="1"/>
  <c r="D7" i="2" l="1"/>
  <c r="G2" i="6"/>
  <c r="G5" i="6"/>
  <c r="G7" i="6"/>
  <c r="G4" i="6"/>
  <c r="G6" i="6"/>
  <c r="G3" i="6"/>
  <c r="F2" i="5"/>
  <c r="F5" i="5"/>
  <c r="F7" i="5"/>
  <c r="F4" i="5"/>
  <c r="F6" i="5"/>
  <c r="F3" i="5"/>
  <c r="E3" i="4"/>
  <c r="E7" i="4"/>
  <c r="E5" i="4"/>
  <c r="E2" i="4"/>
  <c r="E6" i="4"/>
  <c r="E4" i="4"/>
  <c r="E7" i="2"/>
  <c r="E6" i="2"/>
  <c r="E5" i="2"/>
  <c r="E4" i="2"/>
  <c r="E3" i="2"/>
  <c r="D6" i="2"/>
  <c r="D5" i="2"/>
  <c r="D4" i="2"/>
  <c r="D3" i="2"/>
  <c r="H5" i="6" l="1"/>
  <c r="I5" i="6"/>
  <c r="G6" i="4"/>
  <c r="H6" i="4"/>
  <c r="H2" i="4"/>
  <c r="H4" i="4"/>
  <c r="G4" i="4"/>
  <c r="F4" i="4"/>
  <c r="H7" i="5"/>
  <c r="I7" i="5"/>
  <c r="I2" i="5"/>
  <c r="H4" i="5"/>
  <c r="I4" i="5"/>
  <c r="H5" i="4"/>
  <c r="G7" i="4"/>
  <c r="H7" i="4"/>
  <c r="H3" i="6"/>
  <c r="I3" i="6"/>
  <c r="J3" i="6"/>
  <c r="H3" i="4"/>
  <c r="G3" i="4"/>
  <c r="H6" i="6"/>
  <c r="J6" i="6"/>
  <c r="I6" i="6"/>
  <c r="G3" i="5"/>
  <c r="H3" i="5"/>
  <c r="I3" i="5"/>
  <c r="J4" i="6"/>
  <c r="I4" i="6"/>
  <c r="H6" i="5"/>
  <c r="I6" i="5"/>
  <c r="I7" i="6"/>
  <c r="J7" i="6"/>
  <c r="H7" i="6"/>
  <c r="J2" i="6"/>
  <c r="J5" i="6"/>
  <c r="H4" i="6"/>
  <c r="G6" i="5"/>
  <c r="G4" i="5"/>
  <c r="I5" i="5"/>
  <c r="G7" i="5"/>
  <c r="G5" i="5"/>
  <c r="H5" i="5"/>
  <c r="G5" i="4"/>
  <c r="F5" i="4"/>
  <c r="F6" i="4"/>
  <c r="F3" i="4"/>
  <c r="F7" i="4"/>
  <c r="N4" i="1"/>
  <c r="N2" i="1"/>
  <c r="O12" i="1" l="1"/>
  <c r="O8" i="1"/>
  <c r="O4" i="1"/>
  <c r="O7" i="1"/>
  <c r="O11" i="1"/>
  <c r="O2" i="1"/>
  <c r="O10" i="1"/>
  <c r="O6" i="1"/>
  <c r="O9" i="1"/>
  <c r="O5" i="1"/>
  <c r="O3" i="1"/>
  <c r="A1" i="6"/>
  <c r="A1" i="5"/>
  <c r="A1" i="4"/>
  <c r="D5" i="3" l="1"/>
  <c r="D6" i="3"/>
  <c r="D4" i="3"/>
  <c r="D2" i="3"/>
  <c r="D7" i="3"/>
  <c r="D3" i="3"/>
  <c r="A1" i="3"/>
  <c r="B1" i="2"/>
  <c r="A1" i="2"/>
  <c r="F6" i="3" l="1"/>
  <c r="G6" i="3"/>
  <c r="G3" i="3"/>
  <c r="F3" i="3"/>
  <c r="G7" i="3"/>
  <c r="F7" i="3"/>
  <c r="F5" i="3"/>
  <c r="G5" i="3"/>
  <c r="G4" i="3"/>
  <c r="F4" i="3"/>
  <c r="N9" i="1"/>
  <c r="N6" i="1"/>
  <c r="N8" i="1"/>
  <c r="N3" i="1"/>
</calcChain>
</file>

<file path=xl/sharedStrings.xml><?xml version="1.0" encoding="utf-8"?>
<sst xmlns="http://schemas.openxmlformats.org/spreadsheetml/2006/main" count="104" uniqueCount="24">
  <si>
    <t>Fahrer</t>
  </si>
  <si>
    <t>WP1</t>
  </si>
  <si>
    <t>WP2</t>
  </si>
  <si>
    <t>WP3</t>
  </si>
  <si>
    <t>WP4</t>
  </si>
  <si>
    <t>WP5</t>
  </si>
  <si>
    <t>Berni</t>
  </si>
  <si>
    <t>Tilo</t>
  </si>
  <si>
    <t>WP6</t>
  </si>
  <si>
    <t>ZW</t>
  </si>
  <si>
    <t>Ges.Wertung</t>
  </si>
  <si>
    <t>Ges.-Zeit</t>
  </si>
  <si>
    <t>Platzierung</t>
  </si>
  <si>
    <t>Gesamt</t>
  </si>
  <si>
    <t>Differenz 
zum 
Vordermann</t>
  </si>
  <si>
    <t>Differenz 
zum Ersten</t>
  </si>
  <si>
    <t>Alex</t>
  </si>
  <si>
    <t>Sabine</t>
  </si>
  <si>
    <t>Punkte</t>
  </si>
  <si>
    <t>Powerstage</t>
  </si>
  <si>
    <t>Amelie</t>
  </si>
  <si>
    <t>Manuel</t>
  </si>
  <si>
    <t>Rolf</t>
  </si>
  <si>
    <t>Sebastian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</si>
</sst>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7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3" borderId="0" xfId="0" applyFill="1"/>
    <xf numFmtId="0" fontId="0" fillId="4" borderId="1" xfId="0" applyFill="1" applyBorder="1"/>
    <xf numFmtId="47" fontId="0" fillId="4" borderId="1" xfId="0" applyNumberFormat="1" applyFill="1" applyBorder="1"/>
    <xf numFmtId="0" fontId="0" fillId="5" borderId="1" xfId="0" applyFill="1" applyBorder="1"/>
    <xf numFmtId="0" fontId="0" fillId="0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cap="none" spc="2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>
                <a:effectLst/>
              </a:rPr>
              <a:t>RC Jännerrallye 2020</a:t>
            </a:r>
            <a:endParaRPr lang="de-DE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cap="none" spc="2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cap="none" spc="2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5171548460866822E-2"/>
          <c:y val="8.1367007989917084E-2"/>
          <c:w val="0.90687973698773405"/>
          <c:h val="0.75307411641319855"/>
        </c:manualLayout>
      </c:layout>
      <c:lineChart>
        <c:grouping val="standard"/>
        <c:varyColors val="0"/>
        <c:ser>
          <c:idx val="0"/>
          <c:order val="0"/>
          <c:tx>
            <c:v>Manuel</c:v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(Gesamt!$B$1,Gesamt!$D$1,Gesamt!$F$1,Gesamt!$H$1,Gesamt!$J$1,Gesamt!$L$1)</c:f>
              <c:strCache>
                <c:ptCount val="6"/>
                <c:pt idx="0">
                  <c:v>WP1</c:v>
                </c:pt>
                <c:pt idx="1">
                  <c:v>WP2</c:v>
                </c:pt>
                <c:pt idx="2">
                  <c:v>WP3</c:v>
                </c:pt>
                <c:pt idx="3">
                  <c:v>WP4</c:v>
                </c:pt>
                <c:pt idx="4">
                  <c:v>WP5</c:v>
                </c:pt>
                <c:pt idx="5">
                  <c:v>WP6</c:v>
                </c:pt>
              </c:strCache>
            </c:strRef>
          </c:cat>
          <c:val>
            <c:numRef>
              <c:f>(Gesamt!$B$2,Gesamt!$D$2,Gesamt!$F$2,Gesamt!$H$2,Gesamt!$J$2,Gesamt!$L$2)</c:f>
              <c:numCache>
                <c:formatCode>mm:ss.0</c:formatCode>
                <c:ptCount val="6"/>
                <c:pt idx="0">
                  <c:v>5.1041666666666672E-4</c:v>
                </c:pt>
                <c:pt idx="1">
                  <c:v>3.1388888888888889E-4</c:v>
                </c:pt>
                <c:pt idx="2">
                  <c:v>5.9074074074074074E-4</c:v>
                </c:pt>
                <c:pt idx="3">
                  <c:v>5.2048611111111111E-4</c:v>
                </c:pt>
                <c:pt idx="4">
                  <c:v>2.8425925925925922E-4</c:v>
                </c:pt>
                <c:pt idx="5">
                  <c:v>6.5462962962962957E-4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E-F149-822F-0D14C3330028}"/>
            </c:ext>
          </c:extLst>
        </c:ser>
        <c:ser>
          <c:idx val="1"/>
          <c:order val="1"/>
          <c:tx>
            <c:v>Berni</c:v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(Gesamt!$B$3,Gesamt!$D$3,Gesamt!$F$3,Gesamt!$H$3,Gesamt!$J$3,Gesamt!$L$3)</c:f>
              <c:numCache>
                <c:formatCode>mm:ss.0</c:formatCode>
                <c:ptCount val="6"/>
                <c:pt idx="0">
                  <c:v>5.7986111111111118E-4</c:v>
                </c:pt>
                <c:pt idx="1">
                  <c:v>3.0381944444444445E-4</c:v>
                </c:pt>
                <c:pt idx="2">
                  <c:v>6.8946759259259265E-4</c:v>
                </c:pt>
                <c:pt idx="3">
                  <c:v>5.6851851851851844E-4</c:v>
                </c:pt>
                <c:pt idx="4">
                  <c:v>3.1828703703703701E-4</c:v>
                </c:pt>
                <c:pt idx="5">
                  <c:v>6.9120370370370375E-4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E-F149-822F-0D14C3330028}"/>
            </c:ext>
          </c:extLst>
        </c:ser>
        <c:ser>
          <c:idx val="2"/>
          <c:order val="2"/>
          <c:tx>
            <c:v>Alex</c:v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(Gesamt!$B$4,Gesamt!$D$4,Gesamt!$F$4,Gesamt!$H$4,Gesamt!$J$4,Gesamt!$L$4)</c:f>
              <c:numCache>
                <c:formatCode>mm:ss.0</c:formatCode>
                <c:ptCount val="6"/>
                <c:pt idx="0">
                  <c:v>6.0370370370370363E-4</c:v>
                </c:pt>
                <c:pt idx="1">
                  <c:v>3.4212962962962957E-4</c:v>
                </c:pt>
                <c:pt idx="2">
                  <c:v>6.7384259259259253E-4</c:v>
                </c:pt>
                <c:pt idx="3">
                  <c:v>5.7650462962962961E-4</c:v>
                </c:pt>
                <c:pt idx="4">
                  <c:v>3.5196759259259258E-4</c:v>
                </c:pt>
                <c:pt idx="5">
                  <c:v>7.1655092592592593E-4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9E-F149-822F-0D14C3330028}"/>
            </c:ext>
          </c:extLst>
        </c:ser>
        <c:ser>
          <c:idx val="3"/>
          <c:order val="3"/>
          <c:tx>
            <c:v>Tilo</c:v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(Gesamt!$B$5,Gesamt!$D$5,Gesamt!$F$5,Gesamt!$H$5,Gesamt!$J$5,Gesamt!$L$5)</c:f>
              <c:numCache>
                <c:formatCode>mm:ss.0</c:formatCode>
                <c:ptCount val="6"/>
                <c:pt idx="0">
                  <c:v>6.6157407407407408E-4</c:v>
                </c:pt>
                <c:pt idx="1">
                  <c:v>3.0057870370370367E-4</c:v>
                </c:pt>
                <c:pt idx="2">
                  <c:v>7.3275462962962964E-4</c:v>
                </c:pt>
                <c:pt idx="3">
                  <c:v>5.4293981481481478E-4</c:v>
                </c:pt>
                <c:pt idx="4">
                  <c:v>4.2789351851851848E-4</c:v>
                </c:pt>
                <c:pt idx="5">
                  <c:v>6.5219907407407414E-4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9E-F149-822F-0D14C3330028}"/>
            </c:ext>
          </c:extLst>
        </c:ser>
        <c:ser>
          <c:idx val="4"/>
          <c:order val="4"/>
          <c:tx>
            <c:v>Rolf</c:v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(Gesamt!$B$6,Gesamt!$D$6,Gesamt!$F$6,Gesamt!$H$6,Gesamt!$J$6,Gesamt!$L$6)</c:f>
              <c:numCache>
                <c:formatCode>mm:ss.0</c:formatCode>
                <c:ptCount val="6"/>
                <c:pt idx="0">
                  <c:v>7.7442129629629638E-4</c:v>
                </c:pt>
                <c:pt idx="1">
                  <c:v>4.2291666666666666E-4</c:v>
                </c:pt>
                <c:pt idx="2">
                  <c:v>9.2094907407407414E-4</c:v>
                </c:pt>
                <c:pt idx="3">
                  <c:v>6.9583333333333335E-4</c:v>
                </c:pt>
                <c:pt idx="4">
                  <c:v>4.1203703703703709E-4</c:v>
                </c:pt>
                <c:pt idx="5">
                  <c:v>7.7546296296296304E-4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9E-F149-822F-0D14C333002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668588544"/>
        <c:axId val="713291280"/>
      </c:lineChart>
      <c:catAx>
        <c:axId val="6685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3291280"/>
        <c:crosses val="autoZero"/>
        <c:auto val="1"/>
        <c:lblAlgn val="ctr"/>
        <c:lblOffset val="100"/>
        <c:noMultiLvlLbl val="0"/>
      </c:catAx>
      <c:valAx>
        <c:axId val="713291280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mm:ss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85885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RC Jännerrallye Platzierungen</a:t>
            </a:r>
            <a:r>
              <a:rPr lang="de-DE" baseline="0"/>
              <a:t> 2020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Manuel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(Gesamt!$B$1,Gesamt!$D$1,Gesamt!$F$1,Gesamt!$H$1,Gesamt!$J$1,Gesamt!$L$1)</c:f>
              <c:strCache>
                <c:ptCount val="6"/>
                <c:pt idx="0">
                  <c:v>WP1</c:v>
                </c:pt>
                <c:pt idx="1">
                  <c:v>WP2</c:v>
                </c:pt>
                <c:pt idx="2">
                  <c:v>WP3</c:v>
                </c:pt>
                <c:pt idx="3">
                  <c:v>WP4</c:v>
                </c:pt>
                <c:pt idx="4">
                  <c:v>WP5</c:v>
                </c:pt>
                <c:pt idx="5">
                  <c:v>WP6</c:v>
                </c:pt>
              </c:strCache>
            </c:strRef>
          </c:cat>
          <c:val>
            <c:numRef>
              <c:f>(Gesamt!$C$2,Gesamt!$E$2,Gesamt!$G$2,Gesamt!$I$2,Gesamt!$K$2,Gesamt!$M$2)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7F-214D-8FDC-940125CA92AE}"/>
            </c:ext>
          </c:extLst>
        </c:ser>
        <c:ser>
          <c:idx val="1"/>
          <c:order val="1"/>
          <c:tx>
            <c:v>Berni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(Gesamt!$C$3,Gesamt!$E$3,Gesamt!$G$3,Gesamt!$I$3,Gesamt!$K$3,Gesamt!$M$3)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7F-214D-8FDC-940125CA92AE}"/>
            </c:ext>
          </c:extLst>
        </c:ser>
        <c:ser>
          <c:idx val="2"/>
          <c:order val="2"/>
          <c:tx>
            <c:v>Alex</c:v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(Gesamt!$C$4,Gesamt!$E$4,Gesamt!$G$4,Gesamt!$I$4,Gesamt!$K$4,Gesamt!$M$4)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7F-214D-8FDC-940125CA92AE}"/>
            </c:ext>
          </c:extLst>
        </c:ser>
        <c:ser>
          <c:idx val="3"/>
          <c:order val="3"/>
          <c:tx>
            <c:v>Tilo</c:v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(Gesamt!$C$5,Gesamt!$E$5,Gesamt!$G$5,Gesamt!$I$5,Gesamt!$K$5,Gesamt!$M$5)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7F-214D-8FDC-940125CA92AE}"/>
            </c:ext>
          </c:extLst>
        </c:ser>
        <c:ser>
          <c:idx val="4"/>
          <c:order val="4"/>
          <c:tx>
            <c:v>Rolf</c:v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(Gesamt!$C$6,Gesamt!$E$6,Gesamt!$G$6,Gesamt!$I$6,Gesamt!$K$6,Gesamt!$M$6)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7F-214D-8FDC-940125CA92AE}"/>
            </c:ext>
          </c:extLst>
        </c:ser>
        <c:ser>
          <c:idx val="5"/>
          <c:order val="5"/>
          <c:tx>
            <c:v>Sebastian</c:v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(Gesamt!$C$7,Gesamt!$E$7,Gesamt!$G$7,Gesamt!$I$7,Gesamt!$K$7,Gesamt!$M$7)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7F-214D-8FDC-940125CA92A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969856"/>
        <c:axId val="666547232"/>
      </c:lineChart>
      <c:catAx>
        <c:axId val="65396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6547232"/>
        <c:crosses val="autoZero"/>
        <c:auto val="1"/>
        <c:lblAlgn val="ctr"/>
        <c:lblOffset val="100"/>
        <c:noMultiLvlLbl val="0"/>
      </c:catAx>
      <c:valAx>
        <c:axId val="6665472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crossAx val="653969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36284</xdr:colOff>
      <xdr:row>39</xdr:row>
      <xdr:rowOff>70757</xdr:rowOff>
    </xdr:from>
    <xdr:to>
      <xdr:col>14</xdr:col>
      <xdr:colOff>719666</xdr:colOff>
      <xdr:row>67</xdr:row>
      <xdr:rowOff>1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DE2AA957-6D10-6A44-A650-D78FFCF731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72571</xdr:colOff>
      <xdr:row>14</xdr:row>
      <xdr:rowOff>52614</xdr:rowOff>
    </xdr:from>
    <xdr:to>
      <xdr:col>14</xdr:col>
      <xdr:colOff>716644</xdr:colOff>
      <xdr:row>36</xdr:row>
      <xdr:rowOff>163285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1BA091A0-46D2-9343-B670-B1EBD1670A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13"/>
  <sheetViews>
    <sheetView tabSelected="1" view="pageBreakPreview" zoomScale="60" zoomScaleNormal="140" workbookViewId="0">
      <selection activeCell="Q29" sqref="Q29"/>
    </sheetView>
  </sheetViews>
  <sheetFormatPr baseColWidth="10" defaultRowHeight="15"/>
  <cols>
    <col min="2" max="2" width="10.5" customWidth="1"/>
    <col min="3" max="3" width="5.83203125" customWidth="1"/>
    <col min="4" max="4" width="8.1640625" customWidth="1"/>
    <col min="5" max="5" width="4.1640625" customWidth="1"/>
    <col min="6" max="6" width="8.1640625" customWidth="1"/>
    <col min="7" max="7" width="5.5" customWidth="1"/>
    <col min="9" max="9" width="4.5" customWidth="1"/>
    <col min="11" max="11" width="4.5" customWidth="1"/>
    <col min="13" max="13" width="4.5" customWidth="1"/>
    <col min="14" max="14" width="8.83203125" customWidth="1"/>
  </cols>
  <sheetData>
    <row r="1" spans="1:17" s="4" customFormat="1">
      <c r="A1" s="4" t="s">
        <v>0</v>
      </c>
      <c r="B1" s="4" t="s">
        <v>1</v>
      </c>
      <c r="C1" s="4" t="s">
        <v>9</v>
      </c>
      <c r="D1" s="4" t="s">
        <v>2</v>
      </c>
      <c r="E1" s="4" t="s">
        <v>9</v>
      </c>
      <c r="F1" s="4" t="s">
        <v>3</v>
      </c>
      <c r="G1" s="4" t="s">
        <v>9</v>
      </c>
      <c r="H1" s="4" t="s">
        <v>4</v>
      </c>
      <c r="I1" s="4" t="s">
        <v>9</v>
      </c>
      <c r="J1" s="4" t="s">
        <v>5</v>
      </c>
      <c r="K1" s="4" t="s">
        <v>9</v>
      </c>
      <c r="L1" s="4" t="s">
        <v>8</v>
      </c>
      <c r="M1" s="4" t="s">
        <v>9</v>
      </c>
      <c r="N1" s="4" t="s">
        <v>11</v>
      </c>
      <c r="O1" s="4" t="s">
        <v>10</v>
      </c>
      <c r="P1" s="4" t="s">
        <v>19</v>
      </c>
      <c r="Q1" s="4" t="s">
        <v>18</v>
      </c>
    </row>
    <row r="2" spans="1:17" s="5" customFormat="1">
      <c r="A2" s="5" t="s">
        <v>21</v>
      </c>
      <c r="B2" s="6">
        <v>5.1041666666666672E-4</v>
      </c>
      <c r="C2" s="7">
        <f>RANK(B2,B1:B12,1)</f>
        <v>1</v>
      </c>
      <c r="D2" s="6">
        <v>3.1388888888888889E-4</v>
      </c>
      <c r="E2" s="10">
        <f>RANK(D2,D1:D12,1)</f>
        <v>3</v>
      </c>
      <c r="F2" s="6">
        <v>5.9074074074074074E-4</v>
      </c>
      <c r="G2" s="7">
        <f>RANK(F2,F1:F12,1)</f>
        <v>1</v>
      </c>
      <c r="H2" s="6">
        <v>5.2048611111111111E-4</v>
      </c>
      <c r="I2" s="7">
        <f>RANK(H2,H1:H12,1)</f>
        <v>1</v>
      </c>
      <c r="J2" s="6">
        <v>2.8425925925925922E-4</v>
      </c>
      <c r="K2" s="7">
        <f>RANK(J2,J1:J12,1)</f>
        <v>1</v>
      </c>
      <c r="L2" s="6">
        <v>6.5462962962962957E-4</v>
      </c>
      <c r="M2" s="9">
        <f>RANK(L2,L1:L12,1)</f>
        <v>2</v>
      </c>
      <c r="N2" s="6">
        <f t="shared" ref="N2:N12" si="0">SUM(B2,D2,F2,H2,J2,L2)</f>
        <v>2.8744212962962959E-3</v>
      </c>
      <c r="O2" s="5">
        <f>RANK(N2,N1:N12,1)</f>
        <v>1</v>
      </c>
      <c r="P2" s="5">
        <v>4</v>
      </c>
      <c r="Q2" s="5">
        <v>29</v>
      </c>
    </row>
    <row r="3" spans="1:17" s="5" customFormat="1">
      <c r="A3" s="5" t="s">
        <v>6</v>
      </c>
      <c r="B3" s="6">
        <v>5.7986111111111118E-4</v>
      </c>
      <c r="C3" s="9">
        <f>RANK(B3,B1:B12,1)</f>
        <v>2</v>
      </c>
      <c r="D3" s="6">
        <v>3.0381944444444445E-4</v>
      </c>
      <c r="E3" s="9">
        <f>RANK(D3,D1:D12,1)</f>
        <v>2</v>
      </c>
      <c r="F3" s="6">
        <v>6.8946759259259265E-4</v>
      </c>
      <c r="G3" s="10">
        <f>RANK(F3,F1:F12,1)</f>
        <v>3</v>
      </c>
      <c r="H3" s="6">
        <v>5.6851851851851844E-4</v>
      </c>
      <c r="I3" s="10">
        <f>RANK(H3,H1:H12,1)</f>
        <v>3</v>
      </c>
      <c r="J3" s="6">
        <v>3.1828703703703701E-4</v>
      </c>
      <c r="K3" s="9">
        <f>RANK(J3,J1:J12,1)</f>
        <v>2</v>
      </c>
      <c r="L3" s="6">
        <v>6.9120370370370375E-4</v>
      </c>
      <c r="M3" s="10">
        <f>RANK(L3,L1:L12,1)</f>
        <v>3</v>
      </c>
      <c r="N3" s="6">
        <f t="shared" si="0"/>
        <v>3.1511574074074076E-3</v>
      </c>
      <c r="O3" s="5">
        <f>RANK(N3,N1:N12,1)</f>
        <v>2</v>
      </c>
      <c r="P3" s="5">
        <v>3</v>
      </c>
      <c r="Q3" s="5">
        <v>24</v>
      </c>
    </row>
    <row r="4" spans="1:17" s="5" customFormat="1">
      <c r="A4" s="5" t="s">
        <v>16</v>
      </c>
      <c r="B4" s="6">
        <v>6.0370370370370363E-4</v>
      </c>
      <c r="C4" s="10">
        <f>RANK(B4,B1:B12,1)</f>
        <v>3</v>
      </c>
      <c r="D4" s="6">
        <v>3.4212962962962957E-4</v>
      </c>
      <c r="E4" s="5">
        <f>RANK(D4,D1:D12,1)</f>
        <v>4</v>
      </c>
      <c r="F4" s="6">
        <v>6.7384259259259253E-4</v>
      </c>
      <c r="G4" s="9">
        <f>RANK(F4,F1:F12,1)</f>
        <v>2</v>
      </c>
      <c r="H4" s="6">
        <v>5.7650462962962961E-4</v>
      </c>
      <c r="I4" s="5">
        <f>RANK(H4,H1:H12,1)</f>
        <v>4</v>
      </c>
      <c r="J4" s="6">
        <v>3.5196759259259258E-4</v>
      </c>
      <c r="K4" s="10">
        <f>RANK(J4,J1:J12,1)</f>
        <v>3</v>
      </c>
      <c r="L4" s="6">
        <v>7.1655092592592593E-4</v>
      </c>
      <c r="M4" s="5">
        <f>RANK(L4,L1:L12,1)</f>
        <v>4</v>
      </c>
      <c r="N4" s="6">
        <f t="shared" si="0"/>
        <v>3.2646990740740739E-3</v>
      </c>
      <c r="O4" s="5">
        <f>RANK(N4,N1:N12,1)</f>
        <v>3</v>
      </c>
      <c r="P4" s="5">
        <v>2</v>
      </c>
      <c r="Q4" s="5">
        <v>20</v>
      </c>
    </row>
    <row r="5" spans="1:17" s="5" customFormat="1">
      <c r="A5" s="5" t="s">
        <v>7</v>
      </c>
      <c r="B5" s="6">
        <v>6.6157407407407408E-4</v>
      </c>
      <c r="C5" s="5">
        <f>RANK(B5,B1:B12,1)</f>
        <v>4</v>
      </c>
      <c r="D5" s="6">
        <v>3.0057870370370367E-4</v>
      </c>
      <c r="E5" s="7">
        <f>RANK(D5,D1:D12,1)</f>
        <v>1</v>
      </c>
      <c r="F5" s="6">
        <v>7.3275462962962964E-4</v>
      </c>
      <c r="G5" s="5">
        <f>RANK(F5,F1:F12,1)</f>
        <v>4</v>
      </c>
      <c r="H5" s="6">
        <v>5.4293981481481478E-4</v>
      </c>
      <c r="I5" s="11">
        <f>RANK(H5,H1:H12,1)</f>
        <v>2</v>
      </c>
      <c r="J5" s="6">
        <v>4.2789351851851848E-4</v>
      </c>
      <c r="K5" s="5">
        <f>RANK(J5,J1:J12,1)</f>
        <v>5</v>
      </c>
      <c r="L5" s="6">
        <v>6.5219907407407414E-4</v>
      </c>
      <c r="M5" s="7">
        <f>RANK(L5,L1:L12,1)</f>
        <v>1</v>
      </c>
      <c r="N5" s="6">
        <f t="shared" si="0"/>
        <v>3.3179398148148148E-3</v>
      </c>
      <c r="O5" s="5">
        <f>RANK(N5,N1:N12,1)</f>
        <v>4</v>
      </c>
      <c r="P5" s="5">
        <v>5</v>
      </c>
      <c r="Q5" s="5">
        <v>21</v>
      </c>
    </row>
    <row r="6" spans="1:17" s="5" customFormat="1">
      <c r="A6" s="5" t="s">
        <v>22</v>
      </c>
      <c r="B6" s="6">
        <v>7.7442129629629638E-4</v>
      </c>
      <c r="C6" s="5">
        <f>RANK(B6,B1:B12,1)</f>
        <v>5</v>
      </c>
      <c r="D6" s="6">
        <v>4.2291666666666666E-4</v>
      </c>
      <c r="E6" s="5">
        <f>RANK(D6,D1:D12,1)</f>
        <v>5</v>
      </c>
      <c r="F6" s="6">
        <v>9.2094907407407414E-4</v>
      </c>
      <c r="G6" s="5">
        <f>RANK(F6,F1:F12,1)</f>
        <v>5</v>
      </c>
      <c r="H6" s="6">
        <v>6.9583333333333335E-4</v>
      </c>
      <c r="I6" s="5">
        <f>RANK(H6,H1:H12,1)</f>
        <v>5</v>
      </c>
      <c r="J6" s="6">
        <v>4.1203703703703709E-4</v>
      </c>
      <c r="K6" s="5">
        <f>RANK(J6,J1:J12,1)</f>
        <v>4</v>
      </c>
      <c r="L6" s="6">
        <v>7.7546296296296304E-4</v>
      </c>
      <c r="M6" s="5">
        <f>RANK(L6,L1:L12,1)</f>
        <v>5</v>
      </c>
      <c r="N6" s="6">
        <f t="shared" si="0"/>
        <v>4.0016203703703707E-3</v>
      </c>
      <c r="O6" s="5">
        <f>RANK(N6,N1:N12,1)</f>
        <v>5</v>
      </c>
      <c r="P6" s="5">
        <v>1</v>
      </c>
      <c r="Q6" s="5">
        <v>16</v>
      </c>
    </row>
    <row r="7" spans="1:17" s="5" customFormat="1">
      <c r="A7" s="5" t="s">
        <v>23</v>
      </c>
      <c r="B7" s="6">
        <v>1.3972222222222222E-3</v>
      </c>
      <c r="C7" s="5">
        <f>RANK(B7,B1:B12,1)</f>
        <v>6</v>
      </c>
      <c r="D7" s="6">
        <v>5.854166666666667E-4</v>
      </c>
      <c r="E7" s="5">
        <f>RANK(D7,D1:D12,1)</f>
        <v>6</v>
      </c>
      <c r="F7" s="6">
        <v>1.564699074074074E-3</v>
      </c>
      <c r="G7" s="5">
        <f>RANK(F7,F1:F12,1)</f>
        <v>6</v>
      </c>
      <c r="H7" s="6">
        <v>1.1269675925925926E-3</v>
      </c>
      <c r="I7" s="5">
        <f>RANK(H7,H1:H12,1)</f>
        <v>6</v>
      </c>
      <c r="J7" s="6">
        <v>5.6493055555555561E-4</v>
      </c>
      <c r="K7" s="5">
        <f>RANK(J7,J1:J12,1)</f>
        <v>6</v>
      </c>
      <c r="L7" s="6">
        <v>1.7245370370370372E-3</v>
      </c>
      <c r="M7" s="5">
        <f>RANK(L7,L1:L12,1)</f>
        <v>6</v>
      </c>
      <c r="N7" s="6">
        <f t="shared" si="0"/>
        <v>6.9637731481481486E-3</v>
      </c>
      <c r="O7" s="5">
        <f>RANK(N7,N1:N12,1)</f>
        <v>6</v>
      </c>
      <c r="Q7" s="5">
        <v>14</v>
      </c>
    </row>
    <row r="8" spans="1:17" s="5" customFormat="1">
      <c r="A8" s="5" t="s">
        <v>20</v>
      </c>
      <c r="B8" s="6">
        <v>6.2499999999999995E-3</v>
      </c>
      <c r="C8" s="5">
        <f>RANK(B8,B1:B12,1)</f>
        <v>7</v>
      </c>
      <c r="D8" s="6">
        <v>6.2499999999999995E-3</v>
      </c>
      <c r="E8" s="5">
        <f>RANK(D8,D1:D12,1)</f>
        <v>7</v>
      </c>
      <c r="F8" s="6">
        <v>6.2499999999999995E-3</v>
      </c>
      <c r="G8" s="5">
        <f>RANK(F8,F1:F12,1)</f>
        <v>7</v>
      </c>
      <c r="H8" s="6">
        <v>6.2499999999999995E-3</v>
      </c>
      <c r="I8" s="5">
        <f>RANK(H8,H1:H12,1)</f>
        <v>7</v>
      </c>
      <c r="J8" s="6">
        <v>6.2499999999999995E-3</v>
      </c>
      <c r="K8" s="5">
        <f>RANK(J8,J1:J12,1)</f>
        <v>7</v>
      </c>
      <c r="L8" s="6">
        <v>6.2499999999999995E-3</v>
      </c>
      <c r="M8" s="5">
        <f>RANK(L8,L1:L12,1)</f>
        <v>7</v>
      </c>
      <c r="N8" s="6">
        <f t="shared" si="0"/>
        <v>3.7499999999999999E-2</v>
      </c>
      <c r="O8" s="5">
        <f>RANK(N8,N1:N12,1)</f>
        <v>7</v>
      </c>
    </row>
    <row r="9" spans="1:17" s="5" customFormat="1">
      <c r="A9" s="5" t="s">
        <v>17</v>
      </c>
      <c r="B9" s="6">
        <v>6.2499999999999995E-3</v>
      </c>
      <c r="C9" s="5">
        <f>RANK(B9,B1:B12,1)</f>
        <v>7</v>
      </c>
      <c r="D9" s="6">
        <v>6.2499999999999995E-3</v>
      </c>
      <c r="E9" s="5">
        <f>RANK(D9,D1:D12,1)</f>
        <v>7</v>
      </c>
      <c r="F9" s="6">
        <v>6.2499999999999995E-3</v>
      </c>
      <c r="G9" s="5">
        <f>RANK(F9,F1:F12,1)</f>
        <v>7</v>
      </c>
      <c r="H9" s="6">
        <v>6.2499999999999995E-3</v>
      </c>
      <c r="I9" s="5">
        <f>RANK(H9,H1:H12,1)</f>
        <v>7</v>
      </c>
      <c r="J9" s="6">
        <v>6.2499999999999995E-3</v>
      </c>
      <c r="K9" s="5">
        <f>RANK(J9,J1:J12,1)</f>
        <v>7</v>
      </c>
      <c r="L9" s="6">
        <v>6.2499999999999995E-3</v>
      </c>
      <c r="M9" s="5">
        <f>RANK(L9,L1:L12,1)</f>
        <v>7</v>
      </c>
      <c r="N9" s="6">
        <f t="shared" si="0"/>
        <v>3.7499999999999999E-2</v>
      </c>
      <c r="O9" s="5">
        <f>RANK(N9,N1:N12,1)</f>
        <v>7</v>
      </c>
    </row>
    <row r="10" spans="1:17" s="5" customFormat="1">
      <c r="B10" s="6">
        <v>6.2499999999999995E-3</v>
      </c>
      <c r="C10" s="5">
        <f>RANK(B10,B1:B12,1)</f>
        <v>7</v>
      </c>
      <c r="D10" s="6">
        <v>6.2499999999999995E-3</v>
      </c>
      <c r="E10" s="5">
        <f>RANK(D10,D1:D12,1)</f>
        <v>7</v>
      </c>
      <c r="F10" s="6">
        <v>6.2499999999999995E-3</v>
      </c>
      <c r="G10" s="5">
        <f>RANK(F10,F1:F12,1)</f>
        <v>7</v>
      </c>
      <c r="H10" s="6">
        <v>6.2499999999999995E-3</v>
      </c>
      <c r="I10" s="5">
        <f>RANK(H10,H1:H12,1)</f>
        <v>7</v>
      </c>
      <c r="J10" s="6">
        <v>6.2499999999999995E-3</v>
      </c>
      <c r="K10" s="5">
        <f>RANK(J10,J1:J12,1)</f>
        <v>7</v>
      </c>
      <c r="L10" s="6">
        <v>6.2499999999999995E-3</v>
      </c>
      <c r="M10" s="5">
        <f>RANK(L10,L1:L12,1)</f>
        <v>7</v>
      </c>
      <c r="N10" s="6">
        <f t="shared" si="0"/>
        <v>3.7499999999999999E-2</v>
      </c>
      <c r="O10" s="5">
        <f>RANK(N10,N1:N12,1)</f>
        <v>7</v>
      </c>
    </row>
    <row r="11" spans="1:17" s="5" customFormat="1">
      <c r="B11" s="6">
        <v>6.2499999999999995E-3</v>
      </c>
      <c r="C11" s="5">
        <f>RANK(B11,B1:B12,1)</f>
        <v>7</v>
      </c>
      <c r="D11" s="6">
        <v>6.2499999999999995E-3</v>
      </c>
      <c r="E11" s="5">
        <f>RANK(D11,D1:D12,1)</f>
        <v>7</v>
      </c>
      <c r="F11" s="6">
        <v>6.2499999999999995E-3</v>
      </c>
      <c r="G11" s="5">
        <f>RANK(F11,F1:F12,1)</f>
        <v>7</v>
      </c>
      <c r="H11" s="6">
        <v>6.2499999999999995E-3</v>
      </c>
      <c r="I11" s="5">
        <f>RANK(H11,H1:H12,1)</f>
        <v>7</v>
      </c>
      <c r="J11" s="6">
        <v>6.2499999999999995E-3</v>
      </c>
      <c r="K11" s="5">
        <f>RANK(J11,J1:J12,1)</f>
        <v>7</v>
      </c>
      <c r="L11" s="6">
        <v>6.2499999999999995E-3</v>
      </c>
      <c r="M11" s="5">
        <f>RANK(L11,L1:L12,1)</f>
        <v>7</v>
      </c>
      <c r="N11" s="6">
        <f t="shared" si="0"/>
        <v>3.7499999999999999E-2</v>
      </c>
      <c r="O11" s="5">
        <f>RANK(N11,N1:N12,1)</f>
        <v>7</v>
      </c>
    </row>
    <row r="12" spans="1:17" s="5" customFormat="1">
      <c r="B12" s="6">
        <v>6.2499999999999995E-3</v>
      </c>
      <c r="C12" s="5">
        <f>RANK(B12,B1:B12,1)</f>
        <v>7</v>
      </c>
      <c r="D12" s="6">
        <v>6.2499999999999995E-3</v>
      </c>
      <c r="E12" s="5">
        <f>RANK(D12,D1:D12,1)</f>
        <v>7</v>
      </c>
      <c r="F12" s="6">
        <v>6.2499999999999995E-3</v>
      </c>
      <c r="G12" s="5">
        <f>RANK(F12,F1:F12,1)</f>
        <v>7</v>
      </c>
      <c r="H12" s="6">
        <v>6.2499999999999995E-3</v>
      </c>
      <c r="I12" s="5">
        <f>RANK(H12,H1:H12,1)</f>
        <v>7</v>
      </c>
      <c r="J12" s="6">
        <v>6.2499999999999995E-3</v>
      </c>
      <c r="K12" s="5">
        <f>RANK(J12,J1:J12,1)</f>
        <v>7</v>
      </c>
      <c r="L12" s="6">
        <v>6.2499999999999995E-3</v>
      </c>
      <c r="M12" s="5">
        <f>RANK(L12,L1:L12,1)</f>
        <v>7</v>
      </c>
      <c r="N12" s="6">
        <f t="shared" si="0"/>
        <v>3.7499999999999999E-2</v>
      </c>
      <c r="O12" s="5">
        <f>RANK(N12,N1:N12,1)</f>
        <v>7</v>
      </c>
    </row>
    <row r="13" spans="1:17">
      <c r="B13" s="1"/>
      <c r="J13" s="1"/>
    </row>
  </sheetData>
  <sortState ref="A2:O13">
    <sortCondition ref="O1"/>
  </sortState>
  <pageMargins left="0.70866141732283472" right="0.70866141732283472" top="0.78740157480314965" bottom="0.78740157480314965" header="0.31496062992125984" footer="0.31496062992125984"/>
  <pageSetup paperSize="9" orientation="landscape" r:id="rId1"/>
  <rowBreaks count="2" manualBreakCount="2">
    <brk id="13" max="16383" man="1"/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E12"/>
  <sheetViews>
    <sheetView workbookViewId="0">
      <selection activeCell="C2" sqref="C2:C7"/>
    </sheetView>
  </sheetViews>
  <sheetFormatPr baseColWidth="10" defaultRowHeight="15"/>
  <cols>
    <col min="4" max="4" width="15.1640625" customWidth="1"/>
  </cols>
  <sheetData>
    <row r="1" spans="1:5" ht="48">
      <c r="A1" s="2" t="str">
        <f>Gesamt!$A1</f>
        <v>Fahrer</v>
      </c>
      <c r="B1" s="2" t="str">
        <f>Gesamt!$B1</f>
        <v>WP1</v>
      </c>
      <c r="C1" s="2" t="s">
        <v>12</v>
      </c>
      <c r="D1" s="3" t="s">
        <v>14</v>
      </c>
      <c r="E1" s="3" t="s">
        <v>15</v>
      </c>
    </row>
    <row r="2" spans="1:5">
      <c r="A2" s="5" t="s">
        <v>21</v>
      </c>
      <c r="B2" s="6">
        <v>5.1041666666666672E-4</v>
      </c>
      <c r="C2" s="7">
        <f>RANK(B2,B1:B12,1)</f>
        <v>1</v>
      </c>
    </row>
    <row r="3" spans="1:5">
      <c r="A3" s="5" t="s">
        <v>6</v>
      </c>
      <c r="B3" s="6">
        <v>5.7986111111111118E-4</v>
      </c>
      <c r="C3" s="8">
        <f>RANK(B3,B1:B12,1)</f>
        <v>2</v>
      </c>
      <c r="D3" s="1">
        <f>$B3-$B2</f>
        <v>6.9444444444444458E-5</v>
      </c>
      <c r="E3" s="1">
        <f>$B3-$B2</f>
        <v>6.9444444444444458E-5</v>
      </c>
    </row>
    <row r="4" spans="1:5">
      <c r="A4" s="5" t="s">
        <v>16</v>
      </c>
      <c r="B4" s="6">
        <v>6.0370370370370363E-4</v>
      </c>
      <c r="C4" s="5">
        <f>RANK(B4,B1:B12,1)</f>
        <v>3</v>
      </c>
      <c r="D4" s="1">
        <f>$B4-$B3</f>
        <v>2.3842592592592448E-5</v>
      </c>
      <c r="E4" s="1">
        <f>$B4-$B2</f>
        <v>9.3287037037036906E-5</v>
      </c>
    </row>
    <row r="5" spans="1:5">
      <c r="A5" s="5" t="s">
        <v>7</v>
      </c>
      <c r="B5" s="6">
        <v>6.6157407407407408E-4</v>
      </c>
      <c r="C5" s="5">
        <f>RANK(B5,B1:B12,1)</f>
        <v>4</v>
      </c>
      <c r="D5" s="1">
        <f>$B5-$B4</f>
        <v>5.7870370370370454E-5</v>
      </c>
      <c r="E5" s="1">
        <f>$B5-$B2</f>
        <v>1.5115740740740736E-4</v>
      </c>
    </row>
    <row r="6" spans="1:5">
      <c r="A6" s="5" t="s">
        <v>22</v>
      </c>
      <c r="B6" s="6">
        <v>7.7442129629629638E-4</v>
      </c>
      <c r="C6" s="5">
        <f>RANK(B6,B1:B12,1)</f>
        <v>5</v>
      </c>
      <c r="D6" s="1">
        <f>$B6-$B5</f>
        <v>1.128472222222223E-4</v>
      </c>
      <c r="E6" s="1">
        <f>$B6-$B2</f>
        <v>2.6400462962962966E-4</v>
      </c>
    </row>
    <row r="7" spans="1:5">
      <c r="A7" s="5" t="s">
        <v>23</v>
      </c>
      <c r="B7" s="6">
        <v>1.3972222222222222E-3</v>
      </c>
      <c r="C7" s="5">
        <f>RANK(B7,B1:B12,1)</f>
        <v>6</v>
      </c>
      <c r="D7" s="1">
        <f>$B7-$B6</f>
        <v>6.2280092592592584E-4</v>
      </c>
      <c r="E7" s="1">
        <f>$B7-$B2</f>
        <v>8.868055555555555E-4</v>
      </c>
    </row>
    <row r="8" spans="1:5">
      <c r="B8" s="1"/>
      <c r="D8" s="1"/>
      <c r="E8" s="1"/>
    </row>
    <row r="9" spans="1:5">
      <c r="B9" s="1"/>
      <c r="D9" s="1"/>
      <c r="E9" s="1"/>
    </row>
    <row r="10" spans="1:5">
      <c r="B10" s="1"/>
      <c r="D10" s="1"/>
      <c r="E10" s="1"/>
    </row>
    <row r="11" spans="1:5">
      <c r="B11" s="1"/>
      <c r="D11" s="1"/>
      <c r="E11" s="1"/>
    </row>
    <row r="12" spans="1:5">
      <c r="B12" s="1"/>
      <c r="D12" s="1"/>
      <c r="E12" s="1"/>
    </row>
  </sheetData>
  <sortState ref="A2:C13">
    <sortCondition ref="C2:C13"/>
  </sortState>
  <pageMargins left="0.7" right="0.7" top="0.78740157499999996" bottom="0.78740157499999996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10"/>
  <sheetViews>
    <sheetView workbookViewId="0">
      <selection activeCell="C2" sqref="C2:C7"/>
    </sheetView>
  </sheetViews>
  <sheetFormatPr baseColWidth="10" defaultRowHeight="15"/>
  <sheetData>
    <row r="1" spans="1:7" ht="64">
      <c r="A1" s="2" t="str">
        <f>Gesamt!$A1</f>
        <v>Fahrer</v>
      </c>
      <c r="B1" s="2" t="s">
        <v>1</v>
      </c>
      <c r="C1" s="2" t="s">
        <v>2</v>
      </c>
      <c r="D1" s="2" t="s">
        <v>13</v>
      </c>
      <c r="E1" s="2" t="s">
        <v>12</v>
      </c>
      <c r="F1" s="3" t="s">
        <v>14</v>
      </c>
      <c r="G1" s="3" t="s">
        <v>15</v>
      </c>
    </row>
    <row r="2" spans="1:7">
      <c r="A2" s="5" t="s">
        <v>21</v>
      </c>
      <c r="B2" s="6">
        <v>5.1041666666666672E-4</v>
      </c>
      <c r="C2" s="6">
        <v>3.1388888888888889E-4</v>
      </c>
      <c r="D2" s="1">
        <f t="shared" ref="D2:D7" si="0">SUM(B2:C2)</f>
        <v>8.2430555555555556E-4</v>
      </c>
      <c r="E2" s="7">
        <f>RANK(D2,D1:D12,1)</f>
        <v>1</v>
      </c>
    </row>
    <row r="3" spans="1:7">
      <c r="A3" s="5" t="s">
        <v>6</v>
      </c>
      <c r="B3" s="6">
        <v>5.7986111111111118E-4</v>
      </c>
      <c r="C3" s="6">
        <v>3.0381944444444445E-4</v>
      </c>
      <c r="D3" s="1">
        <f t="shared" si="0"/>
        <v>8.8368055555555563E-4</v>
      </c>
      <c r="E3" s="8">
        <f>RANK(D3,D1:D12,1)</f>
        <v>2</v>
      </c>
      <c r="F3" s="1">
        <f>$D3-$D2</f>
        <v>5.9375000000000074E-5</v>
      </c>
      <c r="G3" s="1">
        <f>$D3-$D2</f>
        <v>5.9375000000000074E-5</v>
      </c>
    </row>
    <row r="4" spans="1:7">
      <c r="A4" s="5" t="s">
        <v>16</v>
      </c>
      <c r="B4" s="6">
        <v>6.0370370370370363E-4</v>
      </c>
      <c r="C4" s="6">
        <v>3.4212962962962957E-4</v>
      </c>
      <c r="D4" s="1">
        <f t="shared" si="0"/>
        <v>9.4583333333333325E-4</v>
      </c>
      <c r="E4" s="5">
        <f>RANK(D4,D1:D12,1)</f>
        <v>3</v>
      </c>
      <c r="F4" s="1">
        <f>$D4-$D3</f>
        <v>6.2152777777777619E-5</v>
      </c>
      <c r="G4" s="1">
        <f>$D4-$D2</f>
        <v>1.2152777777777769E-4</v>
      </c>
    </row>
    <row r="5" spans="1:7">
      <c r="A5" s="5" t="s">
        <v>7</v>
      </c>
      <c r="B5" s="6">
        <v>6.6157407407407408E-4</v>
      </c>
      <c r="C5" s="6">
        <v>3.0057870370370367E-4</v>
      </c>
      <c r="D5" s="1">
        <f t="shared" si="0"/>
        <v>9.621527777777777E-4</v>
      </c>
      <c r="E5" s="5">
        <f>RANK(D5,D1:D12,1)</f>
        <v>4</v>
      </c>
      <c r="F5" s="1">
        <f>$D5-$D4</f>
        <v>1.6319444444444454E-5</v>
      </c>
      <c r="G5" s="1">
        <f>$D5-$D2</f>
        <v>1.3784722222222215E-4</v>
      </c>
    </row>
    <row r="6" spans="1:7">
      <c r="A6" s="5" t="s">
        <v>22</v>
      </c>
      <c r="B6" s="6">
        <v>7.7442129629629638E-4</v>
      </c>
      <c r="C6" s="6">
        <v>4.2291666666666666E-4</v>
      </c>
      <c r="D6" s="1">
        <f t="shared" si="0"/>
        <v>1.197337962962963E-3</v>
      </c>
      <c r="E6" s="5">
        <f>RANK(D6,D1:D12,1)</f>
        <v>5</v>
      </c>
      <c r="F6" s="1">
        <f>$D6-$D5</f>
        <v>2.3518518518518528E-4</v>
      </c>
      <c r="G6" s="1">
        <f>$D6-$D2</f>
        <v>3.7303240740740743E-4</v>
      </c>
    </row>
    <row r="7" spans="1:7">
      <c r="A7" s="5" t="s">
        <v>23</v>
      </c>
      <c r="B7" s="6">
        <v>1.3972222222222222E-3</v>
      </c>
      <c r="C7" s="6">
        <v>5.854166666666667E-4</v>
      </c>
      <c r="D7" s="1">
        <f t="shared" si="0"/>
        <v>1.9826388888888888E-3</v>
      </c>
      <c r="E7" s="5">
        <f>RANK(D7,D1:D12,1)</f>
        <v>6</v>
      </c>
      <c r="F7" s="1">
        <f>$D7-$D6</f>
        <v>7.8530092592592584E-4</v>
      </c>
      <c r="G7" s="1">
        <f>$D7-$D2</f>
        <v>1.1583333333333333E-3</v>
      </c>
    </row>
    <row r="8" spans="1:7">
      <c r="B8" s="1"/>
      <c r="C8" s="1"/>
      <c r="D8" s="1"/>
    </row>
    <row r="9" spans="1:7">
      <c r="B9" s="1"/>
      <c r="C9" s="1"/>
      <c r="D9" s="1"/>
    </row>
    <row r="10" spans="1:7">
      <c r="B10" s="1"/>
    </row>
  </sheetData>
  <sortState ref="A2:E11">
    <sortCondition ref="E2:E11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H7"/>
  <sheetViews>
    <sheetView workbookViewId="0">
      <selection activeCell="A2" sqref="A2:D7"/>
    </sheetView>
  </sheetViews>
  <sheetFormatPr baseColWidth="10" defaultRowHeight="15"/>
  <cols>
    <col min="6" max="6" width="13.5" customWidth="1"/>
  </cols>
  <sheetData>
    <row r="1" spans="1:8" ht="48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13</v>
      </c>
      <c r="F1" s="3" t="s">
        <v>14</v>
      </c>
      <c r="G1" s="3" t="s">
        <v>15</v>
      </c>
      <c r="H1" s="2" t="s">
        <v>12</v>
      </c>
    </row>
    <row r="2" spans="1:8">
      <c r="A2" s="5" t="s">
        <v>21</v>
      </c>
      <c r="B2" s="6">
        <v>5.1041666666666672E-4</v>
      </c>
      <c r="C2" s="6">
        <v>3.1388888888888889E-4</v>
      </c>
      <c r="D2" s="6">
        <v>5.9074074074074074E-4</v>
      </c>
      <c r="E2" s="1">
        <f t="shared" ref="E2:E7" si="0">SUM(B2:D2)</f>
        <v>1.4150462962962962E-3</v>
      </c>
      <c r="F2" s="1"/>
      <c r="G2" s="1"/>
      <c r="H2">
        <f>RANK(E2,E1:E7,1)</f>
        <v>1</v>
      </c>
    </row>
    <row r="3" spans="1:8">
      <c r="A3" s="5" t="s">
        <v>6</v>
      </c>
      <c r="B3" s="6">
        <v>5.7986111111111118E-4</v>
      </c>
      <c r="C3" s="6">
        <v>3.0381944444444445E-4</v>
      </c>
      <c r="D3" s="6">
        <v>6.8946759259259265E-4</v>
      </c>
      <c r="E3" s="1">
        <f t="shared" si="0"/>
        <v>1.5731481481481482E-3</v>
      </c>
      <c r="F3" s="1">
        <f>$E3-$E2</f>
        <v>1.5810185185185198E-4</v>
      </c>
      <c r="G3" s="1">
        <f>$E3-$E2</f>
        <v>1.5810185185185198E-4</v>
      </c>
      <c r="H3">
        <f>RANK(E3,E1:E7,1)</f>
        <v>2</v>
      </c>
    </row>
    <row r="4" spans="1:8">
      <c r="A4" s="5" t="s">
        <v>16</v>
      </c>
      <c r="B4" s="6">
        <v>6.0370370370370363E-4</v>
      </c>
      <c r="C4" s="6">
        <v>3.4212962962962957E-4</v>
      </c>
      <c r="D4" s="6">
        <v>6.7384259259259253E-4</v>
      </c>
      <c r="E4" s="1">
        <f t="shared" si="0"/>
        <v>1.6196759259259259E-3</v>
      </c>
      <c r="F4" s="1">
        <f>$E4-$E3</f>
        <v>4.6527777777777713E-5</v>
      </c>
      <c r="G4" s="1">
        <f>$E4-$E2</f>
        <v>2.0462962962962969E-4</v>
      </c>
      <c r="H4">
        <f>RANK(E4,E1:E7,1)</f>
        <v>3</v>
      </c>
    </row>
    <row r="5" spans="1:8">
      <c r="A5" s="5" t="s">
        <v>7</v>
      </c>
      <c r="B5" s="6">
        <v>6.6157407407407408E-4</v>
      </c>
      <c r="C5" s="6">
        <v>3.0057870370370367E-4</v>
      </c>
      <c r="D5" s="6">
        <v>7.3275462962962964E-4</v>
      </c>
      <c r="E5" s="1">
        <f t="shared" si="0"/>
        <v>1.6949074074074073E-3</v>
      </c>
      <c r="F5" s="1">
        <f>$E5-$E4</f>
        <v>7.523148148148146E-5</v>
      </c>
      <c r="G5" s="1">
        <f>$E5-$E2</f>
        <v>2.7986111111111115E-4</v>
      </c>
      <c r="H5">
        <f>RANK(E5,E2:E7,1)</f>
        <v>4</v>
      </c>
    </row>
    <row r="6" spans="1:8">
      <c r="A6" s="5" t="s">
        <v>22</v>
      </c>
      <c r="B6" s="6">
        <v>7.7442129629629638E-4</v>
      </c>
      <c r="C6" s="6">
        <v>4.2291666666666666E-4</v>
      </c>
      <c r="D6" s="6">
        <v>9.2094907407407414E-4</v>
      </c>
      <c r="E6" s="1">
        <f t="shared" si="0"/>
        <v>2.118287037037037E-3</v>
      </c>
      <c r="F6" s="1">
        <f>$E6-$E5</f>
        <v>4.2337962962962967E-4</v>
      </c>
      <c r="G6" s="1">
        <f>$E6-$E2</f>
        <v>7.0324074074074082E-4</v>
      </c>
      <c r="H6">
        <f>RANK(E6,E2:E9,1)</f>
        <v>5</v>
      </c>
    </row>
    <row r="7" spans="1:8">
      <c r="A7" s="5" t="s">
        <v>23</v>
      </c>
      <c r="B7" s="6">
        <v>1.3972222222222222E-3</v>
      </c>
      <c r="C7" s="6">
        <v>5.854166666666667E-4</v>
      </c>
      <c r="D7" s="6">
        <v>1.564699074074074E-3</v>
      </c>
      <c r="E7" s="1">
        <f t="shared" si="0"/>
        <v>3.5473379629629631E-3</v>
      </c>
      <c r="F7" s="1">
        <f>$E7-$E6</f>
        <v>1.4290509259259261E-3</v>
      </c>
      <c r="G7" s="1">
        <f>$E7-$E2</f>
        <v>2.1322916666666669E-3</v>
      </c>
      <c r="H7">
        <f>RANK(E7,E2:E7,1)</f>
        <v>6</v>
      </c>
    </row>
  </sheetData>
  <sortState ref="A2:H8">
    <sortCondition ref="H2:H8"/>
  </sortState>
  <pageMargins left="0.7" right="0.7" top="0.78740157499999996" bottom="0.78740157499999996" header="0.3" footer="0.3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I7"/>
  <sheetViews>
    <sheetView workbookViewId="0">
      <selection activeCell="A2" sqref="A2:E7"/>
    </sheetView>
  </sheetViews>
  <sheetFormatPr baseColWidth="10" defaultRowHeight="15"/>
  <cols>
    <col min="7" max="7" width="12.5" customWidth="1"/>
  </cols>
  <sheetData>
    <row r="1" spans="1:9" ht="48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13</v>
      </c>
      <c r="G1" s="3" t="s">
        <v>14</v>
      </c>
      <c r="H1" s="3" t="s">
        <v>15</v>
      </c>
      <c r="I1" s="2" t="s">
        <v>12</v>
      </c>
    </row>
    <row r="2" spans="1:9">
      <c r="A2" s="5" t="s">
        <v>21</v>
      </c>
      <c r="B2" s="6">
        <v>5.1041666666666672E-4</v>
      </c>
      <c r="C2" s="6">
        <v>3.1388888888888889E-4</v>
      </c>
      <c r="D2" s="6">
        <v>5.9074074074074074E-4</v>
      </c>
      <c r="E2" s="6">
        <v>5.2048611111111111E-4</v>
      </c>
      <c r="F2" s="1">
        <f t="shared" ref="F2:F7" si="0">SUM(B2:E2)</f>
        <v>1.9355324074074073E-3</v>
      </c>
      <c r="G2" s="1"/>
      <c r="H2" s="1"/>
      <c r="I2">
        <f>RANK(F2,F1:F7,1)</f>
        <v>1</v>
      </c>
    </row>
    <row r="3" spans="1:9">
      <c r="A3" s="5" t="s">
        <v>6</v>
      </c>
      <c r="B3" s="6">
        <v>5.7986111111111118E-4</v>
      </c>
      <c r="C3" s="6">
        <v>3.0381944444444445E-4</v>
      </c>
      <c r="D3" s="6">
        <v>6.8946759259259265E-4</v>
      </c>
      <c r="E3" s="6">
        <v>5.6851851851851844E-4</v>
      </c>
      <c r="F3" s="1">
        <f t="shared" si="0"/>
        <v>2.1416666666666667E-3</v>
      </c>
      <c r="G3" s="1">
        <f>$F3-$F2</f>
        <v>2.0613425925925942E-4</v>
      </c>
      <c r="H3" s="1">
        <f>$F3-$F2</f>
        <v>2.0613425925925942E-4</v>
      </c>
      <c r="I3">
        <f>RANK(F3,F2:F7,1)</f>
        <v>2</v>
      </c>
    </row>
    <row r="4" spans="1:9">
      <c r="A4" s="5" t="s">
        <v>16</v>
      </c>
      <c r="B4" s="6">
        <v>6.0370370370370363E-4</v>
      </c>
      <c r="C4" s="6">
        <v>3.4212962962962957E-4</v>
      </c>
      <c r="D4" s="6">
        <v>6.7384259259259253E-4</v>
      </c>
      <c r="E4" s="6">
        <v>5.7650462962962961E-4</v>
      </c>
      <c r="F4" s="1">
        <f t="shared" si="0"/>
        <v>2.1961805555555554E-3</v>
      </c>
      <c r="G4" s="1">
        <f>$F4-$F3</f>
        <v>5.4513888888888667E-5</v>
      </c>
      <c r="H4" s="1">
        <f>$F4-$F2</f>
        <v>2.6064814814814809E-4</v>
      </c>
      <c r="I4">
        <f>RANK(F4,F2:F7,1)</f>
        <v>3</v>
      </c>
    </row>
    <row r="5" spans="1:9">
      <c r="A5" s="5" t="s">
        <v>7</v>
      </c>
      <c r="B5" s="6">
        <v>6.6157407407407408E-4</v>
      </c>
      <c r="C5" s="6">
        <v>3.0057870370370367E-4</v>
      </c>
      <c r="D5" s="6">
        <v>7.3275462962962964E-4</v>
      </c>
      <c r="E5" s="6">
        <v>5.4293981481481478E-4</v>
      </c>
      <c r="F5" s="1">
        <f t="shared" si="0"/>
        <v>2.2378472222222222E-3</v>
      </c>
      <c r="G5" s="1">
        <f>$F5-$F4</f>
        <v>4.1666666666666848E-5</v>
      </c>
      <c r="H5" s="1">
        <f>$F5-$F2</f>
        <v>3.0231481481481494E-4</v>
      </c>
      <c r="I5">
        <f>RANK(F5,F2:F7,1)</f>
        <v>4</v>
      </c>
    </row>
    <row r="6" spans="1:9">
      <c r="A6" s="5" t="s">
        <v>22</v>
      </c>
      <c r="B6" s="6">
        <v>7.7442129629629638E-4</v>
      </c>
      <c r="C6" s="6">
        <v>4.2291666666666666E-4</v>
      </c>
      <c r="D6" s="6">
        <v>9.2094907407407414E-4</v>
      </c>
      <c r="E6" s="6">
        <v>6.9583333333333335E-4</v>
      </c>
      <c r="F6" s="1">
        <f t="shared" si="0"/>
        <v>2.8141203703703705E-3</v>
      </c>
      <c r="G6" s="1">
        <f>$F6-$F5</f>
        <v>5.7627314814814824E-4</v>
      </c>
      <c r="H6" s="1">
        <f>$F6-$F2</f>
        <v>8.7858796296296318E-4</v>
      </c>
      <c r="I6">
        <f>RANK(F6,F2:F7,1)</f>
        <v>5</v>
      </c>
    </row>
    <row r="7" spans="1:9">
      <c r="A7" s="5" t="s">
        <v>23</v>
      </c>
      <c r="B7" s="6">
        <v>1.3972222222222222E-3</v>
      </c>
      <c r="C7" s="6">
        <v>5.854166666666667E-4</v>
      </c>
      <c r="D7" s="6">
        <v>1.564699074074074E-3</v>
      </c>
      <c r="E7" s="6">
        <v>1.1269675925925926E-3</v>
      </c>
      <c r="F7" s="1">
        <f t="shared" si="0"/>
        <v>4.6743055555555557E-3</v>
      </c>
      <c r="G7" s="1">
        <f>$F7-$F6</f>
        <v>1.8601851851851852E-3</v>
      </c>
      <c r="H7" s="1">
        <f>$F7-$F2</f>
        <v>2.7387731481481482E-3</v>
      </c>
      <c r="I7">
        <f>RANK(F7,F2:F7,1)</f>
        <v>6</v>
      </c>
    </row>
  </sheetData>
  <sortState ref="A2:I7">
    <sortCondition ref="I2:I7"/>
  </sortState>
  <pageMargins left="0.7" right="0.7" top="0.78740157499999996" bottom="0.78740157499999996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J7"/>
  <sheetViews>
    <sheetView workbookViewId="0">
      <selection activeCell="F2" sqref="F2:F7"/>
    </sheetView>
  </sheetViews>
  <sheetFormatPr baseColWidth="10" defaultRowHeight="15"/>
  <cols>
    <col min="8" max="8" width="13.5" customWidth="1"/>
  </cols>
  <sheetData>
    <row r="1" spans="1:10" ht="48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13</v>
      </c>
      <c r="H1" s="3" t="s">
        <v>14</v>
      </c>
      <c r="I1" s="3" t="s">
        <v>15</v>
      </c>
      <c r="J1" s="2" t="s">
        <v>12</v>
      </c>
    </row>
    <row r="2" spans="1:10">
      <c r="A2" s="5" t="s">
        <v>21</v>
      </c>
      <c r="B2" s="6">
        <v>5.1041666666666672E-4</v>
      </c>
      <c r="C2" s="6">
        <v>3.1388888888888889E-4</v>
      </c>
      <c r="D2" s="6">
        <v>5.9074074074074074E-4</v>
      </c>
      <c r="E2" s="6">
        <v>5.2048611111111111E-4</v>
      </c>
      <c r="F2" s="6">
        <v>2.8425925925925922E-4</v>
      </c>
      <c r="G2" s="1">
        <f t="shared" ref="G2:G7" si="0">SUM(B2:F2)</f>
        <v>2.2197916666666664E-3</v>
      </c>
      <c r="H2" s="1"/>
      <c r="I2" s="1"/>
      <c r="J2">
        <f>RANK(G2,G1:G2,1)</f>
        <v>1</v>
      </c>
    </row>
    <row r="3" spans="1:10">
      <c r="A3" s="5" t="s">
        <v>6</v>
      </c>
      <c r="B3" s="6">
        <v>5.7986111111111118E-4</v>
      </c>
      <c r="C3" s="6">
        <v>3.0381944444444445E-4</v>
      </c>
      <c r="D3" s="6">
        <v>6.8946759259259265E-4</v>
      </c>
      <c r="E3" s="6">
        <v>5.6851851851851844E-4</v>
      </c>
      <c r="F3" s="6">
        <v>3.1828703703703701E-4</v>
      </c>
      <c r="G3" s="1">
        <f t="shared" si="0"/>
        <v>2.4599537037037038E-3</v>
      </c>
      <c r="H3" s="1">
        <f>$G3-$G2</f>
        <v>2.4016203703703743E-4</v>
      </c>
      <c r="I3" s="1">
        <f>$G3-$G2</f>
        <v>2.4016203703703743E-4</v>
      </c>
      <c r="J3">
        <f>RANK(G3,G2:G7,1)</f>
        <v>2</v>
      </c>
    </row>
    <row r="4" spans="1:10">
      <c r="A4" s="5" t="s">
        <v>16</v>
      </c>
      <c r="B4" s="6">
        <v>6.0370370370370363E-4</v>
      </c>
      <c r="C4" s="6">
        <v>3.4212962962962957E-4</v>
      </c>
      <c r="D4" s="6">
        <v>6.7384259259259253E-4</v>
      </c>
      <c r="E4" s="6">
        <v>5.7650462962962961E-4</v>
      </c>
      <c r="F4" s="6">
        <v>3.5196759259259258E-4</v>
      </c>
      <c r="G4" s="1">
        <f t="shared" si="0"/>
        <v>2.5481481481481479E-3</v>
      </c>
      <c r="H4" s="1">
        <f>$G4-$G3</f>
        <v>8.8194444444444128E-5</v>
      </c>
      <c r="I4" s="1">
        <f>$G4-$G2</f>
        <v>3.2835648148148155E-4</v>
      </c>
      <c r="J4">
        <f>RANK(G4,G2:G7,1)</f>
        <v>3</v>
      </c>
    </row>
    <row r="5" spans="1:10">
      <c r="A5" s="5" t="s">
        <v>7</v>
      </c>
      <c r="B5" s="6">
        <v>6.6157407407407408E-4</v>
      </c>
      <c r="C5" s="6">
        <v>3.0057870370370367E-4</v>
      </c>
      <c r="D5" s="6">
        <v>7.3275462962962964E-4</v>
      </c>
      <c r="E5" s="6">
        <v>5.4293981481481478E-4</v>
      </c>
      <c r="F5" s="6">
        <v>4.2789351851851848E-4</v>
      </c>
      <c r="G5" s="1">
        <f t="shared" si="0"/>
        <v>2.6657407407407407E-3</v>
      </c>
      <c r="H5" s="1">
        <f>$G5-$G4</f>
        <v>1.1759259259259275E-4</v>
      </c>
      <c r="I5" s="1">
        <f>$G5-$G2</f>
        <v>4.459490740740743E-4</v>
      </c>
      <c r="J5">
        <f>RANK(G5,G2:G7,1)</f>
        <v>4</v>
      </c>
    </row>
    <row r="6" spans="1:10">
      <c r="A6" s="5" t="s">
        <v>22</v>
      </c>
      <c r="B6" s="6">
        <v>7.7442129629629638E-4</v>
      </c>
      <c r="C6" s="6">
        <v>4.2291666666666666E-4</v>
      </c>
      <c r="D6" s="6">
        <v>9.2094907407407414E-4</v>
      </c>
      <c r="E6" s="6">
        <v>6.9583333333333335E-4</v>
      </c>
      <c r="F6" s="6">
        <v>4.1203703703703709E-4</v>
      </c>
      <c r="G6" s="1">
        <f t="shared" si="0"/>
        <v>3.2261574074074076E-3</v>
      </c>
      <c r="H6" s="1">
        <f>$G6-$G5</f>
        <v>5.6041666666666696E-4</v>
      </c>
      <c r="I6" s="1">
        <f>$G6-$G2</f>
        <v>1.0063657407407413E-3</v>
      </c>
      <c r="J6">
        <f>RANK(G6,G2:G7,1)</f>
        <v>5</v>
      </c>
    </row>
    <row r="7" spans="1:10">
      <c r="A7" s="5" t="s">
        <v>23</v>
      </c>
      <c r="B7" s="6">
        <v>1.3972222222222222E-3</v>
      </c>
      <c r="C7" s="6">
        <v>5.854166666666667E-4</v>
      </c>
      <c r="D7" s="6">
        <v>1.564699074074074E-3</v>
      </c>
      <c r="E7" s="6">
        <v>1.1269675925925926E-3</v>
      </c>
      <c r="F7" s="6">
        <v>5.6493055555555561E-4</v>
      </c>
      <c r="G7" s="1">
        <f t="shared" si="0"/>
        <v>5.2392361111111112E-3</v>
      </c>
      <c r="H7" s="1">
        <f>$G7-$G6</f>
        <v>2.0130787037037036E-3</v>
      </c>
      <c r="I7" s="1">
        <f>$G7-$G2</f>
        <v>3.0194444444444448E-3</v>
      </c>
      <c r="J7">
        <f>RANK(G7,G2:G7,1)</f>
        <v>6</v>
      </c>
    </row>
  </sheetData>
  <sortState ref="A2:J8">
    <sortCondition ref="J2:J8"/>
  </sortState>
  <pageMargins left="0.7" right="0.7" top="0.78740157499999996" bottom="0.78740157499999996" header="0.3" footer="0.3"/>
  <pageSetup paperSize="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AE3FE-75FC-DE46-BE0F-A2D8D00B59D6}">
  <dimension ref="A1:K7"/>
  <sheetViews>
    <sheetView workbookViewId="0">
      <selection activeCell="G2" sqref="G2:G7"/>
    </sheetView>
  </sheetViews>
  <sheetFormatPr baseColWidth="10" defaultRowHeight="15"/>
  <cols>
    <col min="8" max="8" width="13.5" customWidth="1"/>
  </cols>
  <sheetData>
    <row r="1" spans="1:11" ht="64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8</v>
      </c>
      <c r="H1" s="2" t="s">
        <v>13</v>
      </c>
      <c r="I1" s="3" t="s">
        <v>14</v>
      </c>
      <c r="J1" s="3" t="s">
        <v>15</v>
      </c>
      <c r="K1" s="2" t="s">
        <v>12</v>
      </c>
    </row>
    <row r="2" spans="1:11">
      <c r="A2" s="5" t="s">
        <v>21</v>
      </c>
      <c r="B2" s="6">
        <v>5.1041666666666672E-4</v>
      </c>
      <c r="C2" s="6">
        <v>3.1388888888888889E-4</v>
      </c>
      <c r="D2" s="6">
        <v>5.9074074074074074E-4</v>
      </c>
      <c r="E2" s="6">
        <v>5.2048611111111111E-4</v>
      </c>
      <c r="F2" s="6">
        <v>2.8425925925925922E-4</v>
      </c>
      <c r="G2" s="6">
        <v>6.5462962962962957E-4</v>
      </c>
      <c r="H2" s="1">
        <f>SUM(B2:G2)</f>
        <v>2.8744212962962959E-3</v>
      </c>
      <c r="I2" s="1"/>
      <c r="J2" s="1"/>
      <c r="K2">
        <f>RANK(H2,H1:H2,1)</f>
        <v>1</v>
      </c>
    </row>
    <row r="3" spans="1:11">
      <c r="A3" s="5" t="s">
        <v>6</v>
      </c>
      <c r="B3" s="6">
        <v>5.7986111111111118E-4</v>
      </c>
      <c r="C3" s="6">
        <v>3.0381944444444445E-4</v>
      </c>
      <c r="D3" s="6">
        <v>6.8946759259259265E-4</v>
      </c>
      <c r="E3" s="6">
        <v>5.6851851851851844E-4</v>
      </c>
      <c r="F3" s="6">
        <v>3.1828703703703701E-4</v>
      </c>
      <c r="G3" s="6">
        <v>6.9120370370370375E-4</v>
      </c>
      <c r="H3" s="1">
        <f>SUM(B3:G3)</f>
        <v>3.1511574074074076E-3</v>
      </c>
      <c r="I3" s="1">
        <f>$H3-$H2</f>
        <v>2.7673611111111171E-4</v>
      </c>
      <c r="J3" s="1">
        <f>$H3-$H2</f>
        <v>2.7673611111111171E-4</v>
      </c>
      <c r="K3">
        <f>RANK(H3,H2:H7,1)</f>
        <v>2</v>
      </c>
    </row>
    <row r="4" spans="1:11">
      <c r="A4" s="5" t="s">
        <v>16</v>
      </c>
      <c r="B4" s="6">
        <v>6.0370370370370363E-4</v>
      </c>
      <c r="C4" s="6">
        <v>3.4212962962962957E-4</v>
      </c>
      <c r="D4" s="6">
        <v>6.7384259259259253E-4</v>
      </c>
      <c r="E4" s="6">
        <v>5.7650462962962961E-4</v>
      </c>
      <c r="F4" s="6">
        <v>3.5196759259259258E-4</v>
      </c>
      <c r="G4" s="6">
        <v>7.1655092592592593E-4</v>
      </c>
      <c r="H4" s="1">
        <f>SUM(B4:G4)</f>
        <v>3.2646990740740739E-3</v>
      </c>
      <c r="I4" s="1">
        <f>$H4-$H3</f>
        <v>1.135416666666663E-4</v>
      </c>
      <c r="J4" s="1">
        <f>$H4-$H2</f>
        <v>3.9027777777777802E-4</v>
      </c>
      <c r="K4">
        <f>RANK(H4,H2:H7,1)</f>
        <v>3</v>
      </c>
    </row>
    <row r="5" spans="1:11">
      <c r="A5" s="5" t="s">
        <v>7</v>
      </c>
      <c r="B5" s="6">
        <v>6.6157407407407408E-4</v>
      </c>
      <c r="C5" s="6">
        <v>3.0057870370370367E-4</v>
      </c>
      <c r="D5" s="6">
        <v>7.3275462962962964E-4</v>
      </c>
      <c r="E5" s="6">
        <v>5.4293981481481478E-4</v>
      </c>
      <c r="F5" s="6">
        <v>4.2789351851851848E-4</v>
      </c>
      <c r="G5" s="6">
        <v>6.5219907407407414E-4</v>
      </c>
      <c r="H5" s="1">
        <f>SUM(B5:G5)</f>
        <v>3.3179398148148148E-3</v>
      </c>
      <c r="I5" s="1">
        <f>$H5-$H4</f>
        <v>5.3240740740740852E-5</v>
      </c>
      <c r="J5" s="1">
        <f>$H5-$H2</f>
        <v>4.4351851851851887E-4</v>
      </c>
      <c r="K5">
        <f>RANK(H5,H2:H7,1)</f>
        <v>4</v>
      </c>
    </row>
    <row r="6" spans="1:11">
      <c r="A6" s="5" t="s">
        <v>22</v>
      </c>
      <c r="B6" s="6">
        <v>7.7442129629629638E-4</v>
      </c>
      <c r="C6" s="6">
        <v>4.2291666666666666E-4</v>
      </c>
      <c r="D6" s="6">
        <v>9.2094907407407414E-4</v>
      </c>
      <c r="E6" s="6">
        <v>6.9583333333333335E-4</v>
      </c>
      <c r="F6" s="6">
        <v>4.1203703703703709E-4</v>
      </c>
      <c r="G6" s="6">
        <v>7.7546296296296304E-4</v>
      </c>
      <c r="H6" s="1">
        <f>SUM(B6:G6)</f>
        <v>4.0016203703703707E-3</v>
      </c>
      <c r="I6" s="1">
        <f>$H6-$H5</f>
        <v>6.8368055555555586E-4</v>
      </c>
      <c r="J6" s="1">
        <f>$H6-$H2</f>
        <v>1.1271990740740747E-3</v>
      </c>
      <c r="K6">
        <f>RANK(H6,H2:H7,1)</f>
        <v>5</v>
      </c>
    </row>
    <row r="7" spans="1:11">
      <c r="A7" s="5" t="s">
        <v>23</v>
      </c>
      <c r="B7" s="6">
        <v>1.3972222222222222E-3</v>
      </c>
      <c r="C7" s="6">
        <v>5.854166666666667E-4</v>
      </c>
      <c r="D7" s="6">
        <v>1.564699074074074E-3</v>
      </c>
      <c r="E7" s="6">
        <v>1.1269675925925926E-3</v>
      </c>
      <c r="F7" s="6">
        <v>5.6493055555555561E-4</v>
      </c>
      <c r="G7" s="6">
        <v>1.7245370370370372E-3</v>
      </c>
      <c r="H7" s="1">
        <f>SUM(B7:G7)</f>
        <v>6.9637731481481486E-3</v>
      </c>
      <c r="I7" s="1">
        <f>$H7-$H6</f>
        <v>2.962152777777778E-3</v>
      </c>
      <c r="J7" s="1">
        <f>$H7-$H2</f>
        <v>4.0893518518518527E-3</v>
      </c>
      <c r="K7">
        <f>RANK(H7,H2:H7,1)</f>
        <v>6</v>
      </c>
    </row>
  </sheetData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Gesamt</vt:lpstr>
      <vt:lpstr>WP1</vt:lpstr>
      <vt:lpstr>WP2</vt:lpstr>
      <vt:lpstr>WP3</vt:lpstr>
      <vt:lpstr>WP4</vt:lpstr>
      <vt:lpstr>WP5</vt:lpstr>
      <vt:lpstr>WP6</vt:lpstr>
      <vt:lpstr>Gesamt!Druckbereich</vt:lpstr>
    </vt:vector>
  </TitlesOfParts>
  <Company>NETZSCH Pumpen &amp; Systeme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Diemer, Bernhard</dc:creator>
  <cp:lastModifiedBy>Bernhard Diemer</cp:lastModifiedBy>
  <cp:lastPrinted>2020-01-13T17:09:29Z</cp:lastPrinted>
  <dcterms:created xsi:type="dcterms:W3CDTF">2017-04-29T14:19:37Z</dcterms:created>
  <dcterms:modified xsi:type="dcterms:W3CDTF">2020-01-13T17:09:37Z</dcterms:modified>
</cp:coreProperties>
</file>